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docProps/app.xml" ContentType="application/vnd.openxmlformats-officedocument.extended-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tables/table2.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mc:AlternateContent xmlns:mc="http://schemas.openxmlformats.org/markup-compatibility/2006">
    <mc:Choice Requires="x15">
      <x15ac:absPath xmlns:x15ac="http://schemas.microsoft.com/office/spreadsheetml/2010/11/ac" url="T:\ZfB\01_Berufe A-Z\Fachmann Betreuung EFZ\05 Umsetzung\Umsetzung 2019\Lerndokumentation\Leistungsziel-Tabelle\Finale Versionen\"/>
    </mc:Choice>
  </mc:AlternateContent>
  <xr:revisionPtr revIDLastSave="0" documentId="13_ncr:1_{6ECF14D9-93DB-40E5-912C-27180E690F72}" xr6:coauthVersionLast="45" xr6:coauthVersionMax="45" xr10:uidLastSave="{00000000-0000-0000-0000-000000000000}"/>
  <bookViews>
    <workbookView xWindow="1848" yWindow="1848" windowWidth="23040" windowHeight="12204" xr2:uid="{00000000-000D-0000-FFFF-FFFF00000000}"/>
  </bookViews>
  <sheets>
    <sheet name="Erklärung" sheetId="4" r:id="rId1"/>
    <sheet name="Leistungsziele" sheetId="1" r:id="rId2"/>
    <sheet name="Leistungszielerreichung" sheetId="3" r:id="rId3"/>
    <sheet name="Datenvalidierung" sheetId="2" state="hidden" r:id="rId4"/>
  </sheets>
  <definedNames>
    <definedName name="_xlnm.Print_Titles" localSheetId="2">Leistungszielerreichung!$A:$I,Leistungszielerreichung!$2:$3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3" l="1"/>
  <c r="G38" i="3"/>
  <c r="G37" i="3"/>
  <c r="G36" i="3"/>
  <c r="G35" i="3"/>
  <c r="G33" i="3"/>
  <c r="G32" i="3"/>
  <c r="G31" i="3"/>
  <c r="G30" i="3"/>
  <c r="G28" i="3"/>
  <c r="G27" i="3"/>
  <c r="G26" i="3"/>
  <c r="G25" i="3"/>
  <c r="G24" i="3"/>
  <c r="G23" i="3"/>
  <c r="G22" i="3"/>
  <c r="G20" i="3"/>
  <c r="G19" i="3"/>
  <c r="G18" i="3"/>
  <c r="G17" i="3"/>
  <c r="G16" i="3"/>
  <c r="G15" i="3"/>
  <c r="G6" i="3"/>
  <c r="G13" i="3"/>
  <c r="G12" i="3"/>
  <c r="G11" i="3"/>
  <c r="G10" i="3"/>
  <c r="G9" i="3"/>
  <c r="G8" i="3"/>
  <c r="G7" i="3"/>
  <c r="H183" i="3" l="1"/>
  <c r="G183" i="3"/>
  <c r="F183" i="3"/>
  <c r="E183" i="3"/>
  <c r="D183" i="3"/>
  <c r="C183" i="3"/>
  <c r="H182" i="3"/>
  <c r="G182" i="3"/>
  <c r="F182" i="3"/>
  <c r="E182" i="3"/>
  <c r="D182" i="3"/>
  <c r="C182" i="3"/>
  <c r="H181" i="3"/>
  <c r="G181" i="3"/>
  <c r="F181" i="3"/>
  <c r="E181" i="3"/>
  <c r="D181" i="3"/>
  <c r="C181" i="3"/>
  <c r="H180" i="3"/>
  <c r="G180" i="3"/>
  <c r="F180" i="3"/>
  <c r="E180" i="3"/>
  <c r="D180" i="3"/>
  <c r="C180" i="3"/>
  <c r="H179" i="3"/>
  <c r="G179" i="3"/>
  <c r="F179" i="3"/>
  <c r="E179" i="3"/>
  <c r="D179" i="3"/>
  <c r="C179" i="3"/>
  <c r="H177" i="3"/>
  <c r="G177" i="3"/>
  <c r="F177" i="3"/>
  <c r="E177" i="3"/>
  <c r="D177" i="3"/>
  <c r="C177" i="3"/>
  <c r="H176" i="3"/>
  <c r="G176" i="3"/>
  <c r="F176" i="3"/>
  <c r="E176" i="3"/>
  <c r="D176" i="3"/>
  <c r="C176" i="3"/>
  <c r="H175" i="3"/>
  <c r="G175" i="3"/>
  <c r="F175" i="3"/>
  <c r="E175" i="3"/>
  <c r="D175" i="3"/>
  <c r="C175" i="3"/>
  <c r="H173" i="3"/>
  <c r="G173" i="3"/>
  <c r="F173" i="3"/>
  <c r="E173" i="3"/>
  <c r="D173" i="3"/>
  <c r="C173" i="3"/>
  <c r="H172" i="3"/>
  <c r="G172" i="3"/>
  <c r="F172" i="3"/>
  <c r="E172" i="3"/>
  <c r="D172" i="3"/>
  <c r="C172" i="3"/>
  <c r="H171" i="3"/>
  <c r="G171" i="3"/>
  <c r="F171" i="3"/>
  <c r="E171" i="3"/>
  <c r="D171" i="3"/>
  <c r="C171" i="3"/>
  <c r="H170" i="3"/>
  <c r="G170" i="3"/>
  <c r="F170" i="3"/>
  <c r="E170" i="3"/>
  <c r="D170" i="3"/>
  <c r="C170" i="3"/>
  <c r="H168" i="3"/>
  <c r="G168" i="3"/>
  <c r="F168" i="3"/>
  <c r="E168" i="3"/>
  <c r="D168" i="3"/>
  <c r="C168" i="3"/>
  <c r="H167" i="3"/>
  <c r="G167" i="3"/>
  <c r="F167" i="3"/>
  <c r="E167" i="3"/>
  <c r="D167" i="3"/>
  <c r="C167" i="3"/>
  <c r="H166" i="3"/>
  <c r="G166" i="3"/>
  <c r="F166" i="3"/>
  <c r="E166" i="3"/>
  <c r="D166" i="3"/>
  <c r="C166" i="3"/>
  <c r="H165" i="3"/>
  <c r="G165" i="3"/>
  <c r="F165" i="3"/>
  <c r="E165" i="3"/>
  <c r="D165" i="3"/>
  <c r="C165" i="3"/>
  <c r="H164" i="3"/>
  <c r="G164" i="3"/>
  <c r="F164" i="3"/>
  <c r="E164" i="3"/>
  <c r="D164" i="3"/>
  <c r="C164" i="3"/>
  <c r="H163" i="3"/>
  <c r="G163" i="3"/>
  <c r="F163" i="3"/>
  <c r="E163" i="3"/>
  <c r="D163" i="3"/>
  <c r="C163" i="3"/>
  <c r="H162" i="3"/>
  <c r="G162" i="3"/>
  <c r="F162" i="3"/>
  <c r="E162" i="3"/>
  <c r="D162" i="3"/>
  <c r="C162" i="3"/>
  <c r="H159" i="3"/>
  <c r="G159" i="3"/>
  <c r="F159" i="3"/>
  <c r="E159" i="3"/>
  <c r="D159" i="3"/>
  <c r="C159" i="3"/>
  <c r="H158" i="3"/>
  <c r="G158" i="3"/>
  <c r="F158" i="3"/>
  <c r="E158" i="3"/>
  <c r="D158" i="3"/>
  <c r="C158" i="3"/>
  <c r="H157" i="3"/>
  <c r="G157" i="3"/>
  <c r="F157" i="3"/>
  <c r="E157" i="3"/>
  <c r="D157" i="3"/>
  <c r="C157" i="3"/>
  <c r="H156" i="3"/>
  <c r="G156" i="3"/>
  <c r="F156" i="3"/>
  <c r="E156" i="3"/>
  <c r="D156" i="3"/>
  <c r="C156" i="3"/>
  <c r="H155" i="3"/>
  <c r="G155" i="3"/>
  <c r="F155" i="3"/>
  <c r="E155" i="3"/>
  <c r="D155" i="3"/>
  <c r="C155" i="3"/>
  <c r="H154" i="3"/>
  <c r="G154" i="3"/>
  <c r="F154" i="3"/>
  <c r="E154" i="3"/>
  <c r="D154" i="3"/>
  <c r="C154" i="3"/>
  <c r="H153" i="3"/>
  <c r="G153" i="3"/>
  <c r="F153" i="3"/>
  <c r="E153" i="3"/>
  <c r="D153" i="3"/>
  <c r="C153" i="3"/>
  <c r="H151" i="3"/>
  <c r="G151" i="3"/>
  <c r="F151" i="3"/>
  <c r="E151" i="3"/>
  <c r="D151" i="3"/>
  <c r="C151" i="3"/>
  <c r="H150" i="3"/>
  <c r="G150" i="3"/>
  <c r="F150" i="3"/>
  <c r="E150" i="3"/>
  <c r="D150" i="3"/>
  <c r="C150" i="3"/>
  <c r="H149" i="3"/>
  <c r="G149" i="3"/>
  <c r="F149" i="3"/>
  <c r="E149" i="3"/>
  <c r="D149" i="3"/>
  <c r="C149" i="3"/>
  <c r="H148" i="3"/>
  <c r="G148" i="3"/>
  <c r="F148" i="3"/>
  <c r="E148" i="3"/>
  <c r="D148" i="3"/>
  <c r="C148" i="3"/>
  <c r="H147" i="3"/>
  <c r="G147" i="3"/>
  <c r="F147" i="3"/>
  <c r="E147" i="3"/>
  <c r="D147" i="3"/>
  <c r="C147" i="3"/>
  <c r="H145" i="3"/>
  <c r="G145" i="3"/>
  <c r="F145" i="3"/>
  <c r="E145" i="3"/>
  <c r="D145" i="3"/>
  <c r="C145" i="3"/>
  <c r="H144" i="3"/>
  <c r="G144" i="3"/>
  <c r="F144" i="3"/>
  <c r="E144" i="3"/>
  <c r="D144" i="3"/>
  <c r="C144" i="3"/>
  <c r="H143" i="3"/>
  <c r="G143" i="3"/>
  <c r="F143" i="3"/>
  <c r="E143" i="3"/>
  <c r="D143" i="3"/>
  <c r="C143" i="3"/>
  <c r="H141" i="3"/>
  <c r="G141" i="3"/>
  <c r="F141" i="3"/>
  <c r="E141" i="3"/>
  <c r="D141" i="3"/>
  <c r="C141" i="3"/>
  <c r="H140" i="3"/>
  <c r="G140" i="3"/>
  <c r="F140" i="3"/>
  <c r="E140" i="3"/>
  <c r="D140" i="3"/>
  <c r="C140" i="3"/>
  <c r="H139" i="3"/>
  <c r="G139" i="3"/>
  <c r="F139" i="3"/>
  <c r="E139" i="3"/>
  <c r="D139" i="3"/>
  <c r="C139" i="3"/>
  <c r="H138" i="3"/>
  <c r="G138" i="3"/>
  <c r="F138" i="3"/>
  <c r="E138" i="3"/>
  <c r="D138" i="3"/>
  <c r="C138" i="3"/>
  <c r="H137" i="3"/>
  <c r="G137" i="3"/>
  <c r="F137" i="3"/>
  <c r="E137" i="3"/>
  <c r="D137" i="3"/>
  <c r="C137" i="3"/>
  <c r="H134" i="3"/>
  <c r="G134" i="3"/>
  <c r="F134" i="3"/>
  <c r="E134" i="3"/>
  <c r="D134" i="3"/>
  <c r="C134" i="3"/>
  <c r="H133" i="3"/>
  <c r="G133" i="3"/>
  <c r="F133" i="3"/>
  <c r="E133" i="3"/>
  <c r="D133" i="3"/>
  <c r="C133" i="3"/>
  <c r="H132" i="3"/>
  <c r="G132" i="3"/>
  <c r="F132" i="3"/>
  <c r="E132" i="3"/>
  <c r="D132" i="3"/>
  <c r="C132" i="3"/>
  <c r="H131" i="3"/>
  <c r="G131" i="3"/>
  <c r="F131" i="3"/>
  <c r="E131" i="3"/>
  <c r="D131" i="3"/>
  <c r="C131" i="3"/>
  <c r="H130" i="3"/>
  <c r="G130" i="3"/>
  <c r="F130" i="3"/>
  <c r="E130" i="3"/>
  <c r="D130" i="3"/>
  <c r="C130" i="3"/>
  <c r="H128" i="3"/>
  <c r="G128" i="3"/>
  <c r="F128" i="3"/>
  <c r="E128" i="3"/>
  <c r="D128" i="3"/>
  <c r="C128" i="3"/>
  <c r="H127" i="3"/>
  <c r="G127" i="3"/>
  <c r="F127" i="3"/>
  <c r="E127" i="3"/>
  <c r="D127" i="3"/>
  <c r="C127" i="3"/>
  <c r="H125" i="3"/>
  <c r="G125" i="3"/>
  <c r="F125" i="3"/>
  <c r="E125" i="3"/>
  <c r="D125" i="3"/>
  <c r="C125" i="3"/>
  <c r="H124" i="3"/>
  <c r="G124" i="3"/>
  <c r="F124" i="3"/>
  <c r="E124" i="3"/>
  <c r="D124" i="3"/>
  <c r="C124" i="3"/>
  <c r="H123" i="3"/>
  <c r="G123" i="3"/>
  <c r="F123" i="3"/>
  <c r="E123" i="3"/>
  <c r="D123" i="3"/>
  <c r="C123" i="3"/>
  <c r="H122" i="3"/>
  <c r="G122" i="3"/>
  <c r="F122" i="3"/>
  <c r="E122" i="3"/>
  <c r="D122" i="3"/>
  <c r="C122" i="3"/>
  <c r="H120" i="3"/>
  <c r="G120" i="3"/>
  <c r="F120" i="3"/>
  <c r="E120" i="3"/>
  <c r="D120" i="3"/>
  <c r="C120" i="3"/>
  <c r="H119" i="3"/>
  <c r="G119" i="3"/>
  <c r="F119" i="3"/>
  <c r="E119" i="3"/>
  <c r="D119" i="3"/>
  <c r="C119" i="3"/>
  <c r="H118" i="3"/>
  <c r="G118" i="3"/>
  <c r="F118" i="3"/>
  <c r="E118" i="3"/>
  <c r="D118" i="3"/>
  <c r="C118" i="3"/>
  <c r="H117" i="3"/>
  <c r="G117" i="3"/>
  <c r="F117" i="3"/>
  <c r="E117" i="3"/>
  <c r="D117" i="3"/>
  <c r="C117" i="3"/>
  <c r="H115" i="3"/>
  <c r="G115" i="3"/>
  <c r="F115" i="3"/>
  <c r="E115" i="3"/>
  <c r="D115" i="3"/>
  <c r="C115" i="3"/>
  <c r="H114" i="3"/>
  <c r="G114" i="3"/>
  <c r="F114" i="3"/>
  <c r="E114" i="3"/>
  <c r="D114" i="3"/>
  <c r="C114" i="3"/>
  <c r="H111" i="3"/>
  <c r="G111" i="3"/>
  <c r="F111" i="3"/>
  <c r="E111" i="3"/>
  <c r="D111" i="3"/>
  <c r="C111" i="3"/>
  <c r="H110" i="3"/>
  <c r="G110" i="3"/>
  <c r="F110" i="3"/>
  <c r="E110" i="3"/>
  <c r="D110" i="3"/>
  <c r="C110" i="3"/>
  <c r="H109" i="3"/>
  <c r="G109" i="3"/>
  <c r="F109" i="3"/>
  <c r="E109" i="3"/>
  <c r="D109" i="3"/>
  <c r="C109" i="3"/>
  <c r="H107" i="3"/>
  <c r="G107" i="3"/>
  <c r="F107" i="3"/>
  <c r="E107" i="3"/>
  <c r="D107" i="3"/>
  <c r="C107" i="3"/>
  <c r="H106" i="3"/>
  <c r="G106" i="3"/>
  <c r="F106" i="3"/>
  <c r="E106" i="3"/>
  <c r="D106" i="3"/>
  <c r="C106" i="3"/>
  <c r="H105" i="3"/>
  <c r="G105" i="3"/>
  <c r="F105" i="3"/>
  <c r="E105" i="3"/>
  <c r="D105" i="3"/>
  <c r="C105" i="3"/>
  <c r="H104" i="3"/>
  <c r="G104" i="3"/>
  <c r="F104" i="3"/>
  <c r="E104" i="3"/>
  <c r="D104" i="3"/>
  <c r="C104" i="3"/>
  <c r="H103" i="3"/>
  <c r="G103" i="3"/>
  <c r="F103" i="3"/>
  <c r="E103" i="3"/>
  <c r="D103" i="3"/>
  <c r="C103" i="3"/>
  <c r="H102" i="3"/>
  <c r="G102" i="3"/>
  <c r="F102" i="3"/>
  <c r="E102" i="3"/>
  <c r="D102" i="3"/>
  <c r="C102" i="3"/>
  <c r="H101" i="3"/>
  <c r="G101" i="3"/>
  <c r="F101" i="3"/>
  <c r="E101" i="3"/>
  <c r="D101" i="3"/>
  <c r="C101" i="3"/>
  <c r="H99" i="3"/>
  <c r="G99" i="3"/>
  <c r="F99" i="3"/>
  <c r="E99" i="3"/>
  <c r="D99" i="3"/>
  <c r="C99" i="3"/>
  <c r="H98" i="3"/>
  <c r="G98" i="3"/>
  <c r="F98" i="3"/>
  <c r="E98" i="3"/>
  <c r="D98" i="3"/>
  <c r="C98" i="3"/>
  <c r="H97" i="3"/>
  <c r="G97" i="3"/>
  <c r="F97" i="3"/>
  <c r="E97" i="3"/>
  <c r="D97" i="3"/>
  <c r="C97" i="3"/>
  <c r="H94" i="3"/>
  <c r="G94" i="3"/>
  <c r="F94" i="3"/>
  <c r="E94" i="3"/>
  <c r="D94" i="3"/>
  <c r="C94" i="3"/>
  <c r="H93" i="3"/>
  <c r="G93" i="3"/>
  <c r="F93" i="3"/>
  <c r="E93" i="3"/>
  <c r="D93" i="3"/>
  <c r="C93" i="3"/>
  <c r="H92" i="3"/>
  <c r="G92" i="3"/>
  <c r="F92" i="3"/>
  <c r="E92" i="3"/>
  <c r="D92" i="3"/>
  <c r="C92" i="3"/>
  <c r="H91" i="3"/>
  <c r="G91" i="3"/>
  <c r="F91" i="3"/>
  <c r="E91" i="3"/>
  <c r="D91" i="3"/>
  <c r="C91" i="3"/>
  <c r="H90" i="3"/>
  <c r="G90" i="3"/>
  <c r="F90" i="3"/>
  <c r="E90" i="3"/>
  <c r="D90" i="3"/>
  <c r="C90" i="3"/>
  <c r="H89" i="3"/>
  <c r="G89" i="3"/>
  <c r="F89" i="3"/>
  <c r="E89" i="3"/>
  <c r="D89" i="3"/>
  <c r="C89" i="3"/>
  <c r="H87" i="3"/>
  <c r="G87" i="3"/>
  <c r="F87" i="3"/>
  <c r="E87" i="3"/>
  <c r="D87" i="3"/>
  <c r="C87" i="3"/>
  <c r="H86" i="3"/>
  <c r="G86" i="3"/>
  <c r="F86" i="3"/>
  <c r="E86" i="3"/>
  <c r="D86" i="3"/>
  <c r="C86" i="3"/>
  <c r="H85" i="3"/>
  <c r="G85" i="3"/>
  <c r="F85" i="3"/>
  <c r="E85" i="3"/>
  <c r="D85" i="3"/>
  <c r="C85" i="3"/>
  <c r="H84" i="3"/>
  <c r="G84" i="3"/>
  <c r="F84" i="3"/>
  <c r="E84" i="3"/>
  <c r="D84" i="3"/>
  <c r="C84" i="3"/>
  <c r="H82" i="3"/>
  <c r="G82" i="3"/>
  <c r="F82" i="3"/>
  <c r="E82" i="3"/>
  <c r="D82" i="3"/>
  <c r="C82" i="3"/>
  <c r="H81" i="3"/>
  <c r="G81" i="3"/>
  <c r="F81" i="3"/>
  <c r="E81" i="3"/>
  <c r="D81" i="3"/>
  <c r="C81" i="3"/>
  <c r="H80" i="3"/>
  <c r="G80" i="3"/>
  <c r="F80" i="3"/>
  <c r="E80" i="3"/>
  <c r="D80" i="3"/>
  <c r="C80" i="3"/>
  <c r="H79" i="3"/>
  <c r="G79" i="3"/>
  <c r="F79" i="3"/>
  <c r="E79" i="3"/>
  <c r="D79" i="3"/>
  <c r="C79" i="3"/>
  <c r="H78" i="3"/>
  <c r="G78" i="3"/>
  <c r="F78" i="3"/>
  <c r="E78" i="3"/>
  <c r="D78" i="3"/>
  <c r="C78" i="3"/>
  <c r="H76" i="3"/>
  <c r="G76" i="3"/>
  <c r="F76" i="3"/>
  <c r="E76" i="3"/>
  <c r="D76" i="3"/>
  <c r="C76" i="3"/>
  <c r="H75" i="3"/>
  <c r="G75" i="3"/>
  <c r="F75" i="3"/>
  <c r="E75" i="3"/>
  <c r="D75" i="3"/>
  <c r="C75" i="3"/>
  <c r="H74" i="3"/>
  <c r="G74" i="3"/>
  <c r="F74" i="3"/>
  <c r="E74" i="3"/>
  <c r="D74" i="3"/>
  <c r="C74" i="3"/>
  <c r="H73" i="3"/>
  <c r="G73" i="3"/>
  <c r="F73" i="3"/>
  <c r="E73" i="3"/>
  <c r="D73" i="3"/>
  <c r="C73" i="3"/>
  <c r="H72" i="3"/>
  <c r="G72" i="3"/>
  <c r="F72" i="3"/>
  <c r="E72" i="3"/>
  <c r="D72" i="3"/>
  <c r="C72" i="3"/>
  <c r="H71" i="3"/>
  <c r="G71" i="3"/>
  <c r="F71" i="3"/>
  <c r="E71" i="3"/>
  <c r="D71" i="3"/>
  <c r="C71" i="3"/>
  <c r="H70" i="3"/>
  <c r="G70" i="3"/>
  <c r="F70" i="3"/>
  <c r="E70" i="3"/>
  <c r="D70" i="3"/>
  <c r="C70" i="3"/>
  <c r="H69" i="3"/>
  <c r="G69" i="3"/>
  <c r="F69" i="3"/>
  <c r="E69" i="3"/>
  <c r="D69" i="3"/>
  <c r="C69" i="3"/>
  <c r="H67" i="3"/>
  <c r="G67" i="3"/>
  <c r="F67" i="3"/>
  <c r="E67" i="3"/>
  <c r="D67" i="3"/>
  <c r="C67" i="3"/>
  <c r="H66" i="3"/>
  <c r="G66" i="3"/>
  <c r="F66" i="3"/>
  <c r="E66" i="3"/>
  <c r="D66" i="3"/>
  <c r="C66" i="3"/>
  <c r="H65" i="3"/>
  <c r="G65" i="3"/>
  <c r="F65" i="3"/>
  <c r="E65" i="3"/>
  <c r="D65" i="3"/>
  <c r="C65" i="3"/>
  <c r="H64" i="3"/>
  <c r="G64" i="3"/>
  <c r="F64" i="3"/>
  <c r="E64" i="3"/>
  <c r="D64" i="3"/>
  <c r="C64" i="3"/>
  <c r="H63" i="3"/>
  <c r="G63" i="3"/>
  <c r="F63" i="3"/>
  <c r="E63" i="3"/>
  <c r="D63" i="3"/>
  <c r="C63" i="3"/>
  <c r="H61" i="3"/>
  <c r="G61" i="3"/>
  <c r="F61" i="3"/>
  <c r="E61" i="3"/>
  <c r="D61" i="3"/>
  <c r="C61" i="3"/>
  <c r="H60" i="3"/>
  <c r="G60" i="3"/>
  <c r="F60" i="3"/>
  <c r="E60" i="3"/>
  <c r="D60" i="3"/>
  <c r="C60" i="3"/>
  <c r="H59" i="3"/>
  <c r="G59" i="3"/>
  <c r="F59" i="3"/>
  <c r="E59" i="3"/>
  <c r="D59" i="3"/>
  <c r="C59" i="3"/>
  <c r="H58" i="3"/>
  <c r="G58" i="3"/>
  <c r="F58" i="3"/>
  <c r="E58" i="3"/>
  <c r="D58" i="3"/>
  <c r="C58" i="3"/>
  <c r="H57" i="3"/>
  <c r="G57" i="3"/>
  <c r="F57" i="3"/>
  <c r="E57" i="3"/>
  <c r="D57" i="3"/>
  <c r="C57" i="3"/>
  <c r="H55" i="3"/>
  <c r="G55" i="3"/>
  <c r="F55" i="3"/>
  <c r="E55" i="3"/>
  <c r="D55" i="3"/>
  <c r="C55" i="3"/>
  <c r="H54" i="3"/>
  <c r="G54" i="3"/>
  <c r="F54" i="3"/>
  <c r="E54" i="3"/>
  <c r="D54" i="3"/>
  <c r="C54" i="3"/>
  <c r="H53" i="3"/>
  <c r="G53" i="3"/>
  <c r="F53" i="3"/>
  <c r="E53" i="3"/>
  <c r="D53" i="3"/>
  <c r="C53" i="3"/>
  <c r="H52" i="3"/>
  <c r="G52" i="3"/>
  <c r="F52" i="3"/>
  <c r="E52" i="3"/>
  <c r="D52" i="3"/>
  <c r="C52" i="3"/>
  <c r="H51" i="3"/>
  <c r="G51" i="3"/>
  <c r="F51" i="3"/>
  <c r="E51" i="3"/>
  <c r="D51" i="3"/>
  <c r="C51" i="3"/>
  <c r="H49" i="3"/>
  <c r="G49" i="3"/>
  <c r="F49" i="3"/>
  <c r="E49" i="3"/>
  <c r="D49" i="3"/>
  <c r="C49" i="3"/>
  <c r="H48" i="3"/>
  <c r="G48" i="3"/>
  <c r="F48" i="3"/>
  <c r="E48" i="3"/>
  <c r="D48" i="3"/>
  <c r="C48" i="3"/>
  <c r="H47" i="3"/>
  <c r="G47" i="3"/>
  <c r="F47" i="3"/>
  <c r="E47" i="3"/>
  <c r="D47" i="3"/>
  <c r="C47" i="3"/>
  <c r="H46" i="3"/>
  <c r="G46" i="3"/>
  <c r="F46" i="3"/>
  <c r="E46" i="3"/>
  <c r="D46" i="3"/>
  <c r="C46" i="3"/>
  <c r="H44" i="3"/>
  <c r="G44" i="3"/>
  <c r="F44" i="3"/>
  <c r="E44" i="3"/>
  <c r="D44" i="3"/>
  <c r="C44" i="3"/>
  <c r="H43" i="3"/>
  <c r="G43" i="3"/>
  <c r="F43" i="3"/>
  <c r="E43" i="3"/>
  <c r="D43" i="3"/>
  <c r="C43" i="3"/>
  <c r="G42" i="3"/>
  <c r="H42" i="3"/>
  <c r="F42" i="3"/>
  <c r="E42" i="3"/>
  <c r="D42" i="3"/>
  <c r="H39" i="3"/>
  <c r="F39" i="3"/>
  <c r="E39" i="3"/>
  <c r="D39" i="3"/>
  <c r="C39" i="3"/>
  <c r="H38" i="3"/>
  <c r="F38" i="3"/>
  <c r="E38" i="3"/>
  <c r="D38" i="3"/>
  <c r="C38" i="3"/>
  <c r="H37" i="3"/>
  <c r="F37" i="3"/>
  <c r="E37" i="3"/>
  <c r="D37" i="3"/>
  <c r="C37" i="3"/>
  <c r="H36" i="3"/>
  <c r="F36" i="3"/>
  <c r="E36" i="3"/>
  <c r="D36" i="3"/>
  <c r="C36" i="3"/>
  <c r="H35" i="3"/>
  <c r="F35" i="3"/>
  <c r="E35" i="3"/>
  <c r="D35" i="3"/>
  <c r="C35" i="3"/>
  <c r="H33" i="3"/>
  <c r="F33" i="3"/>
  <c r="E33" i="3"/>
  <c r="D33" i="3"/>
  <c r="C33" i="3"/>
  <c r="H32" i="3"/>
  <c r="F32" i="3"/>
  <c r="E32" i="3"/>
  <c r="D32" i="3"/>
  <c r="C32" i="3"/>
  <c r="H31" i="3"/>
  <c r="F31" i="3"/>
  <c r="E31" i="3"/>
  <c r="D31" i="3"/>
  <c r="C31" i="3"/>
  <c r="H30" i="3"/>
  <c r="F30" i="3"/>
  <c r="E30" i="3"/>
  <c r="D30" i="3"/>
  <c r="C30" i="3"/>
  <c r="H28" i="3"/>
  <c r="F28" i="3"/>
  <c r="E28" i="3"/>
  <c r="D28" i="3"/>
  <c r="C28" i="3"/>
  <c r="H27" i="3"/>
  <c r="F27" i="3"/>
  <c r="E27" i="3"/>
  <c r="D27" i="3"/>
  <c r="C27" i="3"/>
  <c r="H26" i="3"/>
  <c r="F26" i="3"/>
  <c r="E26" i="3"/>
  <c r="D26" i="3"/>
  <c r="C26" i="3"/>
  <c r="H25" i="3"/>
  <c r="F25" i="3"/>
  <c r="E25" i="3"/>
  <c r="D25" i="3"/>
  <c r="C25" i="3"/>
  <c r="H24" i="3"/>
  <c r="F24" i="3"/>
  <c r="E24" i="3"/>
  <c r="D24" i="3"/>
  <c r="C24" i="3"/>
  <c r="H23" i="3"/>
  <c r="F23" i="3"/>
  <c r="E23" i="3"/>
  <c r="D23" i="3"/>
  <c r="C23" i="3"/>
  <c r="H22" i="3"/>
  <c r="F22" i="3"/>
  <c r="E22" i="3"/>
  <c r="D22" i="3"/>
  <c r="C22" i="3"/>
  <c r="H20" i="3"/>
  <c r="F20" i="3"/>
  <c r="E20" i="3"/>
  <c r="D20" i="3"/>
  <c r="C20" i="3"/>
  <c r="H19" i="3"/>
  <c r="F19" i="3"/>
  <c r="E19" i="3"/>
  <c r="D19" i="3"/>
  <c r="C19" i="3"/>
  <c r="H18" i="3"/>
  <c r="F18" i="3"/>
  <c r="E18" i="3"/>
  <c r="D18" i="3"/>
  <c r="C18" i="3"/>
  <c r="H17" i="3"/>
  <c r="F17" i="3"/>
  <c r="E17" i="3"/>
  <c r="D17" i="3"/>
  <c r="C17" i="3"/>
  <c r="H16" i="3"/>
  <c r="F16" i="3"/>
  <c r="E16" i="3"/>
  <c r="D16" i="3"/>
  <c r="C16" i="3"/>
  <c r="H15" i="3"/>
  <c r="F15" i="3"/>
  <c r="E15" i="3"/>
  <c r="D15" i="3"/>
  <c r="C15" i="3"/>
  <c r="H13" i="3"/>
  <c r="F13" i="3"/>
  <c r="E13" i="3"/>
  <c r="D13" i="3"/>
  <c r="C13" i="3"/>
  <c r="H12" i="3"/>
  <c r="F12" i="3"/>
  <c r="E12" i="3"/>
  <c r="D12" i="3"/>
  <c r="C12" i="3"/>
  <c r="H11" i="3"/>
  <c r="F11" i="3"/>
  <c r="E11" i="3"/>
  <c r="D11" i="3"/>
  <c r="C11" i="3"/>
  <c r="H10" i="3"/>
  <c r="F10" i="3"/>
  <c r="E10" i="3"/>
  <c r="D10" i="3"/>
  <c r="C10" i="3"/>
  <c r="H9" i="3"/>
  <c r="F9" i="3"/>
  <c r="E9" i="3"/>
  <c r="D9" i="3"/>
  <c r="C9" i="3"/>
  <c r="H8" i="3"/>
  <c r="F8" i="3"/>
  <c r="E8" i="3"/>
  <c r="D8" i="3"/>
  <c r="C8" i="3"/>
  <c r="H7" i="3"/>
  <c r="F7" i="3"/>
  <c r="E7" i="3"/>
  <c r="D7" i="3"/>
  <c r="C7" i="3"/>
  <c r="H6" i="3"/>
  <c r="F6" i="3"/>
  <c r="E6" i="3"/>
  <c r="D6" i="3"/>
  <c r="B178" i="3" l="1"/>
  <c r="B174" i="3"/>
  <c r="B169" i="3"/>
  <c r="B161" i="3"/>
  <c r="B160" i="3"/>
  <c r="B152" i="3"/>
  <c r="B146" i="3"/>
  <c r="B142" i="3"/>
  <c r="B136" i="3"/>
  <c r="B135" i="3"/>
  <c r="B129" i="3"/>
  <c r="B126" i="3"/>
  <c r="B121" i="3"/>
  <c r="B116" i="3"/>
  <c r="B113" i="3"/>
  <c r="B112" i="3"/>
  <c r="B108" i="3"/>
  <c r="B100" i="3"/>
  <c r="B183" i="3"/>
  <c r="A183" i="3"/>
  <c r="B182" i="3"/>
  <c r="A182" i="3"/>
  <c r="B181" i="3"/>
  <c r="A181" i="3"/>
  <c r="B180" i="3"/>
  <c r="A180" i="3"/>
  <c r="B179" i="3"/>
  <c r="A179" i="3"/>
  <c r="A178" i="3"/>
  <c r="B177" i="3"/>
  <c r="A177" i="3"/>
  <c r="B176" i="3"/>
  <c r="A176" i="3"/>
  <c r="B175" i="3"/>
  <c r="A175" i="3"/>
  <c r="A174" i="3"/>
  <c r="B173" i="3"/>
  <c r="A173" i="3"/>
  <c r="B172" i="3"/>
  <c r="A172" i="3"/>
  <c r="B171" i="3"/>
  <c r="A171" i="3"/>
  <c r="B170" i="3"/>
  <c r="A170" i="3"/>
  <c r="A169" i="3"/>
  <c r="B168" i="3"/>
  <c r="A168" i="3"/>
  <c r="B167" i="3"/>
  <c r="A167" i="3"/>
  <c r="B166" i="3"/>
  <c r="A166" i="3"/>
  <c r="B165" i="3"/>
  <c r="A165" i="3"/>
  <c r="B164" i="3"/>
  <c r="A164" i="3"/>
  <c r="B163" i="3"/>
  <c r="A163" i="3"/>
  <c r="B162" i="3"/>
  <c r="A162" i="3"/>
  <c r="A161" i="3"/>
  <c r="A160" i="3"/>
  <c r="B159" i="3"/>
  <c r="A159" i="3"/>
  <c r="B158" i="3"/>
  <c r="A158" i="3"/>
  <c r="B157" i="3"/>
  <c r="A157" i="3"/>
  <c r="B156" i="3"/>
  <c r="A156" i="3"/>
  <c r="B155" i="3"/>
  <c r="A155" i="3"/>
  <c r="B154" i="3"/>
  <c r="A154" i="3"/>
  <c r="B153" i="3"/>
  <c r="A153" i="3"/>
  <c r="A152" i="3"/>
  <c r="B151" i="3"/>
  <c r="A151" i="3"/>
  <c r="B150" i="3"/>
  <c r="A150" i="3"/>
  <c r="B149" i="3"/>
  <c r="A149" i="3"/>
  <c r="B148" i="3"/>
  <c r="A148" i="3"/>
  <c r="B147" i="3"/>
  <c r="A147" i="3"/>
  <c r="A146" i="3"/>
  <c r="B145" i="3"/>
  <c r="A145" i="3"/>
  <c r="B144" i="3"/>
  <c r="A144" i="3"/>
  <c r="B143" i="3"/>
  <c r="A143" i="3"/>
  <c r="A142" i="3"/>
  <c r="B141" i="3"/>
  <c r="A141" i="3"/>
  <c r="B140" i="3"/>
  <c r="A140" i="3"/>
  <c r="B139" i="3"/>
  <c r="A139" i="3"/>
  <c r="B138" i="3"/>
  <c r="A138" i="3"/>
  <c r="B137" i="3"/>
  <c r="A137" i="3"/>
  <c r="A136" i="3"/>
  <c r="A135" i="3"/>
  <c r="B134" i="3"/>
  <c r="A134" i="3"/>
  <c r="B133" i="3"/>
  <c r="A133" i="3"/>
  <c r="B132" i="3"/>
  <c r="A132" i="3"/>
  <c r="B131" i="3"/>
  <c r="A131" i="3"/>
  <c r="B130" i="3"/>
  <c r="A130" i="3"/>
  <c r="A129" i="3"/>
  <c r="B128" i="3"/>
  <c r="A128" i="3"/>
  <c r="B127" i="3"/>
  <c r="A127" i="3"/>
  <c r="A126" i="3"/>
  <c r="B125" i="3"/>
  <c r="A125" i="3"/>
  <c r="B124" i="3"/>
  <c r="A124" i="3"/>
  <c r="B123" i="3"/>
  <c r="A123" i="3"/>
  <c r="B122" i="3"/>
  <c r="A122" i="3"/>
  <c r="A121" i="3"/>
  <c r="B120" i="3"/>
  <c r="A120" i="3"/>
  <c r="B119" i="3"/>
  <c r="A119" i="3"/>
  <c r="B118" i="3"/>
  <c r="A118" i="3"/>
  <c r="B117" i="3"/>
  <c r="A117" i="3"/>
  <c r="A116" i="3"/>
  <c r="B115" i="3"/>
  <c r="A115" i="3"/>
  <c r="B114" i="3"/>
  <c r="A114" i="3"/>
  <c r="A113" i="3"/>
  <c r="A112" i="3"/>
  <c r="B111" i="3"/>
  <c r="A111" i="3"/>
  <c r="B110" i="3"/>
  <c r="A110" i="3"/>
  <c r="B109" i="3"/>
  <c r="A109" i="3"/>
  <c r="A108" i="3"/>
  <c r="B107" i="3"/>
  <c r="A107" i="3"/>
  <c r="B106" i="3"/>
  <c r="A106" i="3"/>
  <c r="B105" i="3"/>
  <c r="A105" i="3"/>
  <c r="B104" i="3"/>
  <c r="A104" i="3"/>
  <c r="B103" i="3"/>
  <c r="A103" i="3"/>
  <c r="B102" i="3"/>
  <c r="A102" i="3"/>
  <c r="B101" i="3"/>
  <c r="A101" i="3"/>
  <c r="A100" i="3"/>
  <c r="B99" i="3"/>
  <c r="A99" i="3"/>
  <c r="B98" i="3"/>
  <c r="A98" i="3"/>
  <c r="B97" i="3"/>
  <c r="A97" i="3"/>
  <c r="B94" i="3"/>
  <c r="B93" i="3"/>
  <c r="B92" i="3"/>
  <c r="B91" i="3"/>
  <c r="B90" i="3"/>
  <c r="B89" i="3"/>
  <c r="B87" i="3"/>
  <c r="B86" i="3"/>
  <c r="B85" i="3"/>
  <c r="B84" i="3"/>
  <c r="B82" i="3"/>
  <c r="B81" i="3"/>
  <c r="B80" i="3"/>
  <c r="B79" i="3"/>
  <c r="B78" i="3"/>
  <c r="B76" i="3"/>
  <c r="B75" i="3"/>
  <c r="B74" i="3"/>
  <c r="B73" i="3"/>
  <c r="B72" i="3"/>
  <c r="B71" i="3"/>
  <c r="B70" i="3"/>
  <c r="B69" i="3"/>
  <c r="B67" i="3"/>
  <c r="B66" i="3"/>
  <c r="B65" i="3"/>
  <c r="B64" i="3"/>
  <c r="B63" i="3"/>
  <c r="B61" i="3"/>
  <c r="B60" i="3"/>
  <c r="B59" i="3"/>
  <c r="B58" i="3"/>
  <c r="B57" i="3"/>
  <c r="B55" i="3"/>
  <c r="B54" i="3"/>
  <c r="B53" i="3"/>
  <c r="B52" i="3"/>
  <c r="B51" i="3"/>
  <c r="B49" i="3"/>
  <c r="B48" i="3"/>
  <c r="B47" i="3"/>
  <c r="B46" i="3"/>
  <c r="B44" i="3"/>
  <c r="B43" i="3"/>
  <c r="B42" i="3"/>
  <c r="B96" i="3"/>
  <c r="A96" i="3"/>
  <c r="B95" i="3"/>
  <c r="A95" i="3"/>
  <c r="A94" i="3"/>
  <c r="A93" i="3"/>
  <c r="A92" i="3"/>
  <c r="A91" i="3"/>
  <c r="A90" i="3"/>
  <c r="A89" i="3"/>
  <c r="B88" i="3"/>
  <c r="A88" i="3"/>
  <c r="A87" i="3"/>
  <c r="A86" i="3"/>
  <c r="A85" i="3"/>
  <c r="A84" i="3"/>
  <c r="B83" i="3"/>
  <c r="A83" i="3"/>
  <c r="A82" i="3"/>
  <c r="A81" i="3"/>
  <c r="A80" i="3"/>
  <c r="A79" i="3"/>
  <c r="A78" i="3"/>
  <c r="B77" i="3"/>
  <c r="A77" i="3"/>
  <c r="A76" i="3"/>
  <c r="A75" i="3"/>
  <c r="A74" i="3"/>
  <c r="A73" i="3"/>
  <c r="A72" i="3"/>
  <c r="A71" i="3"/>
  <c r="A70" i="3"/>
  <c r="A69" i="3"/>
  <c r="B68" i="3"/>
  <c r="A68" i="3"/>
  <c r="A67" i="3"/>
  <c r="A66" i="3"/>
  <c r="A65" i="3"/>
  <c r="A64" i="3"/>
  <c r="A63" i="3"/>
  <c r="B62" i="3"/>
  <c r="A62" i="3"/>
  <c r="A61" i="3"/>
  <c r="A60" i="3"/>
  <c r="A59" i="3"/>
  <c r="A58" i="3"/>
  <c r="A57" i="3"/>
  <c r="B56" i="3"/>
  <c r="A56" i="3"/>
  <c r="A55" i="3"/>
  <c r="A54" i="3"/>
  <c r="A53" i="3"/>
  <c r="A52" i="3"/>
  <c r="A51" i="3"/>
  <c r="B50" i="3"/>
  <c r="A50" i="3"/>
  <c r="A49" i="3"/>
  <c r="A48" i="3"/>
  <c r="A47" i="3"/>
  <c r="A46" i="3"/>
  <c r="B45" i="3"/>
  <c r="A45" i="3"/>
  <c r="A44" i="3"/>
  <c r="A43" i="3"/>
  <c r="A42" i="3"/>
  <c r="B41" i="3"/>
  <c r="A41" i="3"/>
  <c r="B40" i="3" l="1"/>
  <c r="A40" i="3" l="1"/>
  <c r="B34" i="3" l="1"/>
  <c r="A34" i="3"/>
  <c r="B29" i="3"/>
  <c r="A29" i="3"/>
  <c r="B21" i="3"/>
  <c r="A21" i="3"/>
  <c r="A36" i="3"/>
  <c r="B36" i="3"/>
  <c r="A37" i="3"/>
  <c r="B37" i="3"/>
  <c r="A38" i="3"/>
  <c r="B38" i="3"/>
  <c r="A39" i="3"/>
  <c r="B39" i="3"/>
  <c r="B35" i="3"/>
  <c r="A35" i="3"/>
  <c r="A31" i="3"/>
  <c r="B31" i="3"/>
  <c r="A32" i="3"/>
  <c r="B32" i="3"/>
  <c r="A33" i="3"/>
  <c r="B33" i="3"/>
  <c r="B30" i="3"/>
  <c r="A30" i="3"/>
  <c r="A23" i="3"/>
  <c r="B23" i="3"/>
  <c r="A24" i="3"/>
  <c r="B24" i="3"/>
  <c r="A25" i="3"/>
  <c r="B25" i="3"/>
  <c r="A26" i="3"/>
  <c r="B26" i="3"/>
  <c r="A27" i="3"/>
  <c r="B27" i="3"/>
  <c r="A28" i="3"/>
  <c r="B28" i="3"/>
  <c r="B22" i="3"/>
  <c r="A22" i="3"/>
  <c r="A16" i="3"/>
  <c r="B16" i="3"/>
  <c r="A17" i="3"/>
  <c r="B17" i="3"/>
  <c r="A18" i="3"/>
  <c r="B18" i="3"/>
  <c r="A19" i="3"/>
  <c r="B19" i="3"/>
  <c r="A20" i="3"/>
  <c r="B20" i="3"/>
  <c r="B15" i="3"/>
  <c r="A15" i="3"/>
  <c r="A5" i="3"/>
  <c r="B14" i="3"/>
  <c r="A14" i="3"/>
  <c r="B13" i="3"/>
  <c r="A13" i="3"/>
  <c r="B12" i="3"/>
  <c r="A12" i="3"/>
  <c r="B11" i="3"/>
  <c r="A11" i="3"/>
  <c r="B10" i="3"/>
  <c r="A10" i="3"/>
  <c r="B9" i="3"/>
  <c r="A9" i="3"/>
  <c r="B8" i="3"/>
  <c r="A8" i="3"/>
  <c r="B7" i="3"/>
  <c r="A7" i="3"/>
  <c r="B6" i="3"/>
  <c r="A6" i="3"/>
  <c r="B5" i="3"/>
  <c r="B4" i="3"/>
  <c r="A4" i="3"/>
  <c r="C42" i="3" l="1"/>
  <c r="C6" i="3"/>
</calcChain>
</file>

<file path=xl/sharedStrings.xml><?xml version="1.0" encoding="utf-8"?>
<sst xmlns="http://schemas.openxmlformats.org/spreadsheetml/2006/main" count="294" uniqueCount="241">
  <si>
    <t>a1: Der eigenen Berufsrolle entsprechend handeln</t>
  </si>
  <si>
    <t xml:space="preserve">a1.2 … handelt selbständig im Rahmen ihrer Kompetenzen. (K3) </t>
  </si>
  <si>
    <t>Berufsfachschule
(Lektionen)</t>
  </si>
  <si>
    <t xml:space="preserve">1. Lehrjahr
</t>
  </si>
  <si>
    <t xml:space="preserve">2. Lehrjahr
</t>
  </si>
  <si>
    <t xml:space="preserve">3. Lehrjahr
</t>
  </si>
  <si>
    <t>a1.3 … schätzt ihre persönlichen Grenzen ein und setzt präventive Massnahmen um. (K4)</t>
  </si>
  <si>
    <t>a1.4 … erkennt Anzeichen von Stress und Burn-Out und setzt präventive Massnahmen um. (K4)</t>
  </si>
  <si>
    <t>a1.6 … schützt die eigene physische und psychische Integrität und Würde sowie die der betreuten Personen. (K3)</t>
  </si>
  <si>
    <t>a1.8 … vertritt den eigenen Beruf gegenüber Dritten überzeugend. (K3)</t>
  </si>
  <si>
    <t>a2.1 … reflektiert Berufssituationen und das eigene berufliche Handeln nach berufsethischen Aspekten. (K4)</t>
  </si>
  <si>
    <t>a2.2 … reflektiert Feedbacks und setzt Anregungen um. (K4)</t>
  </si>
  <si>
    <t>a2.4 … bezieht Vorgaben und Leitsätze des Betriebes in ihre Reflexion mit ein. (K4)</t>
  </si>
  <si>
    <t>a2.5 … schätzt ihren Entwicklungs- bzw. Austauschbedarf ein und nimmt weiterführende Angebote bzw. Gespräche wahr. (K4)</t>
  </si>
  <si>
    <t>a2.6 … vertritt die eigene Meinung angemessen und erklärt, wie sie Entscheidungen mitträgt. (K3)</t>
  </si>
  <si>
    <t>a. Anwenden von transversalen Kompetenzen</t>
  </si>
  <si>
    <t>b. Begleiten im Alltag</t>
  </si>
  <si>
    <t>a3.1 … unterscheidet professionelle Beziehungen von privaten Beziehungen. (K3)</t>
  </si>
  <si>
    <t>a3.3 … plant und gestaltet den Beziehungsaufbau oder die Beziehungsauflösung sorgfältig und ausgehend von den Bedürfnissen der betreuten Person. (K3)</t>
  </si>
  <si>
    <t>a3.4… baut zu allen betreuten Personen eine professionelle Beziehung auf, kann diese halten, entwickeln und wieder beenden. (K3)</t>
  </si>
  <si>
    <t>a3.5 … verhält sich in ihren professionellen Beziehungen wertschätzend, emphatisch und kongruent. (K3)</t>
  </si>
  <si>
    <t>a3.6 … gestaltet die professionelle Beziehung im Bewusstsein der Problematik von Macht und Abhängigkeit im Betreuungsverhältnis. (K3)</t>
  </si>
  <si>
    <t>a3.7 … ist sich der Wirkung der eigenen Befindlichkeit auf die professionelle Beziehung bewusst und geht damit für alle Beteiligten förderlich um. (K4)</t>
  </si>
  <si>
    <r>
      <t>Berufsfachschule</t>
    </r>
    <r>
      <rPr>
        <i/>
        <sz val="8"/>
        <rFont val="Verdana"/>
        <family val="2"/>
      </rPr>
      <t xml:space="preserve"> </t>
    </r>
    <r>
      <rPr>
        <sz val="8"/>
        <rFont val="Verdana"/>
        <family val="2"/>
      </rPr>
      <t xml:space="preserve">
(Lektionen)</t>
    </r>
  </si>
  <si>
    <t>üK-Tage</t>
  </si>
  <si>
    <t>b3: Die Privatsphäre schützen und Rückzugsmöglichkeiten bieten</t>
  </si>
  <si>
    <t>b4: Die alltägliche Umgebung gestalten</t>
  </si>
  <si>
    <t xml:space="preserve">b5: Hauswirtschaftliche Tätigkeiten ausführen </t>
  </si>
  <si>
    <t>b6: Esssituationen vorbereiten und begleiten</t>
  </si>
  <si>
    <t xml:space="preserve">b7: Bewegungsfördernde Umgebung schaffen  </t>
  </si>
  <si>
    <t>b8: Die Körperhygiene und Körperpflege unterstützen</t>
  </si>
  <si>
    <t>b9: In Unfall-, Krankheits- und Notfallsituationen angemessen handeln</t>
  </si>
  <si>
    <t>c1: Die Teilnahme am sozialen und kulturellen Leben ermöglichen und begleiten</t>
  </si>
  <si>
    <t>d1: Im Team zusammenarbeiten</t>
  </si>
  <si>
    <t>d2: Mit Fachpersonen interprofessionell zusammenarbeiten</t>
  </si>
  <si>
    <t>d3: Mit Angehörigen und weiteren Bezugspersonen zusammenarbeiten</t>
  </si>
  <si>
    <t>d4: Im Qualitätsmanagementprozess mitarbeiten</t>
  </si>
  <si>
    <t>d5: Allgemeine administrative Arbeiten ausüben</t>
  </si>
  <si>
    <t>e. Handeln in spezifischen Begleitsituationen (Fachrichtung Kinder)</t>
  </si>
  <si>
    <t>e1: Kinder und deren Familien während der Eingewöhnung begleiten</t>
  </si>
  <si>
    <t>e2: Übergänge kinder- und gruppenbezogen begleiten und gestalten</t>
  </si>
  <si>
    <t>e3: Die Beziehung zu Säuglingen und Kleinkindern gestalten und die Körperpflege ausführen</t>
  </si>
  <si>
    <t>f. Unterstützen von Bildung und Entwicklung, Erhalten und Fördern der Lebensqualität (Fachrichtung Kinder)</t>
  </si>
  <si>
    <t>f1: Beim Erfassen und Dokumentieren der Bildungs- und Entwicklungsprozesse mitwirken</t>
  </si>
  <si>
    <t>f2: Bei der Planung von bildungs- und entwicklungsunterstützenden Angeboten mitwirken</t>
  </si>
  <si>
    <t>f3: Gruppen- und kinderbezogene Angebote anregen und durchführen</t>
  </si>
  <si>
    <t>f4: Beim Analysieren und Auswerten der Bildungs- und Entwicklungsangebote mitwirken</t>
  </si>
  <si>
    <t>a3: Professionelle Beziehungen gestalten</t>
  </si>
  <si>
    <t>a4.1 … kommuniziert situations-, adressatengerecht und wertschätzend. (K3)</t>
  </si>
  <si>
    <t>a4.3 … unterstützt und fördert die Kommunikation des Gegenübers unter Berücksichtigung der Selbstbestimmung. (K3)</t>
  </si>
  <si>
    <t>a4.4 … nimmt verbale und nonverbale Botschaften der betreuten Person wahr und reagiert entsprechend. (K3)</t>
  </si>
  <si>
    <t xml:space="preserve">a4: Situations- und adressatengerecht kommunizieren </t>
  </si>
  <si>
    <t>a5: An der Bewältigung von Konflikten mitarbeiten</t>
  </si>
  <si>
    <t>a5.1 … begleitet die Bewältigung von alltäglichen Konflikten lösungsorientiert. (K3)</t>
  </si>
  <si>
    <t>a5.3 … bewahrt in Konfliktsituationen Ruhe und begegnet den Beteiligten empathisch. (K3)</t>
  </si>
  <si>
    <t>a5.4 … stärkt die Selbstverantwortung der betreuten Person bei der Konfliktbewältigung. (K3)</t>
  </si>
  <si>
    <t>a5.5 … schätzt die eigenen Grenzen im Konfliktfall ein und zieht bei Bedarf Unterstützung hinzu. (K4)</t>
  </si>
  <si>
    <t>b1: Die eigenen Arbeiten planen</t>
  </si>
  <si>
    <t xml:space="preserve">b2: Den Tagesablauf der betreuten Personen strukturiert gestalten </t>
  </si>
  <si>
    <t>b1.1 … erstellt eine Tagesplanung in Bezug auf die Aktivitäten. (K3)</t>
  </si>
  <si>
    <t>b1.2 … erfüllt die vom Betrieb übertragenen Aufgaben selbstverantwortlich. (K3)</t>
  </si>
  <si>
    <t>b1.3 … berücksichtigt die Interessen und die Bedürfnisse der betreuten Person in der Planung und spricht sich mit dem Team ab. (K4)</t>
  </si>
  <si>
    <t>b2.1 … setzt einen rhythmisierten Tagesablauf, der adäquate Rituale miteinschliesst, um. (K3)</t>
  </si>
  <si>
    <t>b2.2 … nimmt Bedürfnisse und das aktuelle Befinden der einzelnen betreuten Personen wahr und passt die Unterstützung dem Bedarf an. (K4)</t>
  </si>
  <si>
    <t>b2.3 … stärkt die betreuten Personen, den Tagesablauf möglichst selbstverantwortlich und selbstständig zu gestalten. (K3)</t>
  </si>
  <si>
    <t>b2.4 … nimmt Stimmungen in der Gruppe wahr und passt ihre Begleitung oder den Tagesablauf wo nötig an. (K4)</t>
  </si>
  <si>
    <t>b3.1 … schützt die Privatsphäre der betreuten Person. (K3)</t>
  </si>
  <si>
    <t>b3.2 … stärkt die betreute Person, ihre Privatsphäre selber zu schützen. (K3)</t>
  </si>
  <si>
    <t>b3.3 … bietet auf die Situation der betreuten Personen angepasste Formen von Rückzugsmöglichkeiten an. (K3)</t>
  </si>
  <si>
    <t>b3.4 … gestaltet Ruhe- und Schlafphasen individuell und in der Gruppe. (K3)</t>
  </si>
  <si>
    <t>b3.5 … nimmt die Bedürfnisse der betreuten Person auf Privatsphäre im Hinblick auf ihre Sexualität wahr und stellt diese unter Einbezug der betrieblichen Konzepte sicher. (K4)</t>
  </si>
  <si>
    <t>b4.1 … gestaltet die alltägliche Umgebung für die betreuten Personen und sich selbst optimal. (K3)</t>
  </si>
  <si>
    <t>b4.2 … nutzt Räume für geeignete Aktivitäts-/Bildungs-/Ruhe-/Themenbereiche und weiss, welche Materialien dafür nötig sind. (K3)</t>
  </si>
  <si>
    <t>b4.3 … schätzt ein, bei welchen räumlichen Gegebenheiten Hilfsmittel notwendig sind, wo diese sinnvoll platziert werden, und teilt dies der zuständigen Person mit. (K4)</t>
  </si>
  <si>
    <t>b4.4 … beachtet bei der Raumplanung sicherheitsrelevante – insbesondere die Sicherung gefährlicher Gegenstände und Freihaltung der Fluchtwege – und ergonomische Aspekte. (K3)</t>
  </si>
  <si>
    <t>b4.5 … bezieht die betreuten Personen sowie deren Bedürfnisse und Biografie unter Berücksichtigung der Sicherheit aktiv in die Gestaltung von Räumen mit ein. (K4)</t>
  </si>
  <si>
    <t>b5.2 … unterstützt die Selbstbestimmung und Selbstständigkeit der betreuten Person in Bezug auf hauswirtschaftliche Tätigkeiten und berücksichtigt dabei deren Fähigkeiten. (K3)</t>
  </si>
  <si>
    <t>b5.4 … berücksichtigt die geltenden Hygienerichtlinien und Massnahmen zur Infektions- und Gefahrenprävention. (K3)</t>
  </si>
  <si>
    <t>b5.5 … führt hauswirtschaftliche Tätigkeiten umweltschonend aus und berücksichtigt dabei den nachhaltigen Umgang mit natürlichen Ressourcen sowie den sparsamen Energieverbrauch. (K3)</t>
  </si>
  <si>
    <t>b6.1 … bereitet einfache Mahlzeiten unter Einbezug der betreuten Personen zu. (K3)</t>
  </si>
  <si>
    <t>b6.2 … beachtet bei der gemeinsamen Zubereitung von Mahlzeiten mögliche Gefahrenquellen für die betreuten Personen und sich und trifft die notwendigen Vorsichtsmassnahmen. (K3)</t>
  </si>
  <si>
    <t xml:space="preserve">b6.4 … bietet individuelle Unterstützung beim Essen an und setzt bei Bedarf Hilfsmittel ein. (K3) </t>
  </si>
  <si>
    <t>b6.5 … berücksichtigt Vorlieben und Wünsche der betreuten Personen. (K3)</t>
  </si>
  <si>
    <t>b6.6 … gestaltet die Mahlzeiten der betreuten Personen mit speziellen Bedürfnissen und/oder medizinischen Versorgungen adäquat. (K3)</t>
  </si>
  <si>
    <t>b6.7 … nutzt die Mahlzeiten als Gelegenheit zur Beziehungspflege und trägt zur positiven Kommunikation bei. (K3)</t>
  </si>
  <si>
    <t>b7.1 … bietet individuell bewegungsfördernde Angebote an. (K3)</t>
  </si>
  <si>
    <t xml:space="preserve">b7.3 … wendet das Sicherheitskonzept der Institution zum Schutz der betreuten Person an. (K3) </t>
  </si>
  <si>
    <t>b7.4 … stellt ein ausgewogenes Verhältnis zwischen Innen- und Aussenaktivitäten her. (K3)</t>
  </si>
  <si>
    <t>b8.1 … unterstützt die betreuten Personen bei der Körperhygiene unter Einbezug der Selbstbestimmung und Selbstständigkeit der betreuten Person. (K3)</t>
  </si>
  <si>
    <t>b8.2 … nimmt die Körperpflege der betreuten Person personenzentriert vor. (K3)</t>
  </si>
  <si>
    <t>b8.3 … schützt bei der Körperpflege die Intimsphäre der betreuten Person. (K3)</t>
  </si>
  <si>
    <t>b8.4 … setzt für den Transfer der betreuten Person Hilfsmittel ein. (K3)</t>
  </si>
  <si>
    <t>b9.1 … reagiert im Krankheitsfall, bei Unfällen und auch in medizinischen Notfallsituationen angemessen und professionell. (K3)</t>
  </si>
  <si>
    <t>b9.2 … wartet die Apotheke der Gruppe nach betrieblichen Vorgaben und unter Aufsicht. (K3)</t>
  </si>
  <si>
    <t>b9.4 … wendet Massnahmen zur Prävention von Infektionen unter Berücksichtigung betrieblicher Vorgaben an. (K3)</t>
  </si>
  <si>
    <t>b9.5 … beobachtet Veränderungen im Gesundheitszustand und meldet Auffälligkeiten der zuständigen Stelle. (K4)</t>
  </si>
  <si>
    <t>b9.6 … ist mit den Krankheitsbildern von einzelnen betreuten Personen vertraut und stellt eine entsprechende Begleitung sicher. (K3)</t>
  </si>
  <si>
    <t>c. Ermöglichen von Autonomie und Partizipation</t>
  </si>
  <si>
    <t>c2: Die betreuten Personen in Entscheidungsprozessen begleiten</t>
  </si>
  <si>
    <t>c3: Soziale Kontakte und Beziehungen unterstützen</t>
  </si>
  <si>
    <t>d. Arbeiten in einer Organisation und in einem Team</t>
  </si>
  <si>
    <t>e4: Kinder in Gruppensituationen begleiten und unterstützen</t>
  </si>
  <si>
    <t>c1.1 … begleitet und fördert die Teilnahme und Teilhabe der betreuten Personen am gesellschaftlichen Leben. (K3)</t>
  </si>
  <si>
    <t>c1.2 … hat einen fundierten Einblick in sozialräumliche Bezüge der betreuten Personen und kennt entsprechende soziokulturelle Angebote. (K2)</t>
  </si>
  <si>
    <t>c1.3 … bindet Angehörige und andere Personen in die Begleitung und in Aktivitäten ein. (K3)</t>
  </si>
  <si>
    <t xml:space="preserve">c2.1 … nimmt Anliegen und Entscheidungen der betreuten Personen auf, unterstützt diese beim selbständigen Einbringen oder bringt sie selbst im Team ein. (K3) </t>
  </si>
  <si>
    <t>c2.3 … stärkt das Selbstbewusstsein und die Entscheidungsfähigkeit der betreuten Personen. (K3)</t>
  </si>
  <si>
    <t>c2.4 … schätzt ein, wann von der betreuten Person getroffene Entscheidungen auf Grenzen stossen. (K4)</t>
  </si>
  <si>
    <t>c2.7 … bezieht das Umfeld der betreuten Person nach Möglichkeit in den Entscheidungsprozess mit ein und beachtet dabei die betrieblichen Vorgaben. (K3)</t>
  </si>
  <si>
    <t>c3.1 … unterstützt die betreuten Personen im Aufbauen, Unterhalten und Auflösen von sozialen Kontakten und Beziehungen. (K3)</t>
  </si>
  <si>
    <t>c3.2 … begleitet die betreuten Personen in der Nutzung sozialer Medien. (K3)</t>
  </si>
  <si>
    <t>c3.3 … nimmt die Veränderungen in den sozialen Kontakten der betreuten Personen wahr (Beginn einer Beziehung, Trennung und Bruch) und reagiert auf diese Veränderungen. (K4)</t>
  </si>
  <si>
    <t>d1.1 … gibt relevante Informationen nachvollziehbar im Team weiter und wendet dabei die Fachsprache an. (K3)</t>
  </si>
  <si>
    <t>d1.2 … beteiligt sich aktiv an Austauschgefässen zur Koordination, zur Teamzusammenarbeit oder zur Fallbesprechung. (K3)</t>
  </si>
  <si>
    <t>d2.1 … führt den Austausch mit anderen Fachpersonen gezielt und nach Bedarf aus. (K3)</t>
  </si>
  <si>
    <t>d2.2 … setzt Verordnungen anderer Fachpersonen in Bezug auf die betreuten Personen um. (K3)</t>
  </si>
  <si>
    <t>d2.3 … nutzt die vom Betrieb vorgesehenen Informationskanäle. (K3)</t>
  </si>
  <si>
    <t>d2.4 … nimmt die Interessen der betreuten Personen wahr, vertritt diese bei Bedarf gegenüber Fachpersonen und beachtet dabei die Selbstbestimmung der betreuten Personen. (K3)</t>
  </si>
  <si>
    <t>d3.1 … kommuniziert mit Angehörigen, gesetzlichen Vertretungen und aussenstehenden Personen situationsgerecht. (K3)</t>
  </si>
  <si>
    <t>d3.2 … nimmt an formellen Gesprächen mit Angehörigen, gesetzlichen Vertretungen und allenfalls weiteren Bezugspersonen teil und bringt ihre Überlegungen nachvollziehbar ein. (K3)</t>
  </si>
  <si>
    <t>d3.4 … dokumentiert Informationen aus dem Kontakt mit den Angehörigen, gesetzlichen Vertretungen und weiteren Bezugspersonen nach betrieblichen Vorgaben. (K3)</t>
  </si>
  <si>
    <t>d4.2 … nimmt die Rückmeldungen der betreuten Personen, der Angehörigen und der gesetzlichen Vertretungen auf und gibt diese gemäss den betrieblichen Prozessen weiter. (K3)</t>
  </si>
  <si>
    <t>d5.1 … führt administrative Arbeiten gemäss betrieblichen Vorgaben aus. (K3)</t>
  </si>
  <si>
    <t>d5.2 … wendet die administrativen Abläufe und die dazu verwendeten betrieblichen digitalen Instrumente und Handbücher sicher an. (K3)</t>
  </si>
  <si>
    <t>d5.3 … führt die Instrumente zur Arbeitskoordination und Leistungserfassung regelmässig nach. (K3)</t>
  </si>
  <si>
    <t>d5.4 … dokumentiert die An- und Abwesenheiten der betreuten Personen für die Rechnungsstellung korrekt. (K3)</t>
  </si>
  <si>
    <t>d5.5 … verfasst ein Protokoll einer Teamsitzung mit elektronischen Hilfsmitteln. (K3)</t>
  </si>
  <si>
    <t>e1.1 … organisiert die Eingewöhnung und gestaltet sie achtsam. (K3)</t>
  </si>
  <si>
    <t>e1.2 … erkennt stets den Stand des individuellen Eingewöhnungsprozesses eines Kindes und handelt situativ. (K4)</t>
  </si>
  <si>
    <t>e1.3 …nimmt die Bedürfnisse des Kindes wahr und reagiert professionell darauf. (K4)</t>
  </si>
  <si>
    <t>e1.4 … erkennt Ursachen für Schwierigkeiten bei der Eingewöhnung und bespricht die abgeleiteten Massnahmen mit dem Team. (K4)</t>
  </si>
  <si>
    <t>e1.5 … erkennt Signale von Stress bei Kindern, Eltern und Betreuungspersonen und reagiert situations- und bedürfnisgerecht. (K4)</t>
  </si>
  <si>
    <t>e2.1 … begleitet alltägliche Übergänge der Kinder individuell, bedürfnisgerecht und entwicklungsorientiert. (K3)</t>
  </si>
  <si>
    <t>e2.2 … überblickt die verschiedenen Übergänge der einzelnen Kinder, der Kindergruppe und der Betreuungspersonen im Alltag. (K3)</t>
  </si>
  <si>
    <t>e2.3 … bezieht beim Umgang mit Kindern das Wissen um die Übergänge zwischen den verschiedenen Lebenswelten in die Beziehungsgestaltung mit ein. (K3)</t>
  </si>
  <si>
    <t>e3.1 … baut über die Beziehungsgestaltung im Alltag eine vertrauensvolle Bindung zu Säuglingen und Kleinkindern auf. (K3)</t>
  </si>
  <si>
    <t>e3.2 … erkennt die Bedürfnisse der Säuglinge und Kleinkinder anhand von Mimik, Verhalten, Körperhaltung und emotionaler Verfassung und reagiert darauf entsprechend. (K4)</t>
  </si>
  <si>
    <t>e3.3 … reflektiert ihre Beziehung zu den Säuglingen und Kleinkindern im Team. (K4)</t>
  </si>
  <si>
    <t>e3.5 … berücksichtigt bei der Pflege von Säuglingen und Kleinkindern kinästhetische Grundprinzipien und eine ergonomische Arbeitsweise zur Arbeitserleichterung - gegebenenfalls unter Verwendung von zusätzlichen Hilfsmitteln. (K3)</t>
  </si>
  <si>
    <t>e4.1 … handelt bei Bedarf Freiräume und Regeln mit Kindern unter Berücksichtigung der Rahmenbedingungen aus. (K3)</t>
  </si>
  <si>
    <t>e4.2 … beschreibt die bestehenden Regeln und Rahmenbedingungen der Einrichtung und handelt danach. (K3)</t>
  </si>
  <si>
    <t>e4.3 … unterstützt die Kinder dabei, ihre Wünsche zu äussern und in der Ausgestaltung derselben. (K3)</t>
  </si>
  <si>
    <t>e4.4 … ist sich der Wichtigkeit der Inklusion der einzelnen Kinder bewusst und fördert diese bei Bedarf aktiv. (K3)</t>
  </si>
  <si>
    <t>e4.5 … bringt gemachte Erkenntnisse über Verhaltensauffälligkeiten von einzelnen Kindern im Team ein und schlägt mögliche Massnahmen zur Inklusion in die Gruppe oder zur individuellen Betreuung vor. (K5)</t>
  </si>
  <si>
    <t>e4.6 … nimmt die Bedürfnisse des einzelnen Kindes sowie der Kindergruppe gleichermassen wahr. (K4)</t>
  </si>
  <si>
    <t>e4.7 … erkennt, wann sie sich bezüglich des Aushandelns von Regeln mit dem Team oder der Leitung absprechen muss. (K4)</t>
  </si>
  <si>
    <t>f1.1 … erfasst den Bildungs- und Entwicklungsstand der Kindergruppe oder des Kindes durch Beobachtung und Erfragen systematisch. (K4)</t>
  </si>
  <si>
    <t>f1.2 … analysiert den Bildungs- und Entwicklungsstand der Kinder im Team. (K4)</t>
  </si>
  <si>
    <t>f1.3 … erklärt das pädagogische Konzept des Betriebs und kann die eigenen Handlungen ins Konzept einfügen. (K4)</t>
  </si>
  <si>
    <t>f1.4 … ist sich der Wichtigkeit einer differenzierten, wertefreien und situationsbedingten Beobachtung bewusst. (K3)</t>
  </si>
  <si>
    <t>f1.5 … bezieht die nonverbale Kommunikation und äussere Einflüsse in ihre Einschätzung ein. (K4)</t>
  </si>
  <si>
    <t>f1.6 … dokumentiert die Beobachtungen und Äusserungen unter Einbezug der betrieblichen Hilfsmittel und Berücksichtigung des Datenschutzes systematisch und nachvollziehbar. (K3)</t>
  </si>
  <si>
    <t>f1.7 … erläutert die gesetzlichen und betriebsinternen Vorgaben im Falle einer Kindeswohlgefährdung sowie die Handlungsschritte und wendet diese bei Bedarf an. (K3)</t>
  </si>
  <si>
    <t>f2.1 … fördert die Interessen der Kinder. (K3)</t>
  </si>
  <si>
    <t>f2.2 … fördert die Autonomie und Selbstwirksamkeit der Kinder. (K3)</t>
  </si>
  <si>
    <t>f3.1 … regt im Alltag Bildungs- und Entwicklungsprozesse an. (K3)</t>
  </si>
  <si>
    <t>f3.2 … stellt eine Lernumgebung bereit, welche den Kindern die Freude am Entdecken und spielerischen Lernen ermöglichen. (K3)</t>
  </si>
  <si>
    <t>f3.3 … begegnet den Kindern offen und achtsam und unterstützt Selbstständigkeit, Selbstwirksamkeit und Selbstvertrauen. (K3)</t>
  </si>
  <si>
    <t>f4.1 … wertet die Planung ihrer pädagogischen Arbeit gemäss den betrieblichen Vorgaben aus und passt sie bei Bedarf an. (K3)</t>
  </si>
  <si>
    <t>f4.2 … reflektiert die eigene Rolle, Vorbildfunktion und Motivation in der Durchführung der Angebote und bespricht diese mit dem Team. (K4)</t>
  </si>
  <si>
    <t>f4.3 … bereitet gemeinsam mit der vorgesetzten Fachperson oder dem Team ein Standort-gespräch vor, führt es durch und bereitet es nach. (K3)</t>
  </si>
  <si>
    <t>f4.5 … begegnet den Gesprächspartnern jederzeit wertschätzend. (K3)</t>
  </si>
  <si>
    <t>a2: Die eigene Arbeit reflektieren</t>
  </si>
  <si>
    <t>Windings</t>
  </si>
  <si>
    <t>!</t>
  </si>
  <si>
    <t>û</t>
  </si>
  <si>
    <t>ü</t>
  </si>
  <si>
    <t>±</t>
  </si>
  <si>
    <t>º</t>
  </si>
  <si>
    <t>Zeichen</t>
  </si>
  <si>
    <t>üK
(Tage)</t>
  </si>
  <si>
    <t>ja</t>
  </si>
  <si>
    <t>nein</t>
  </si>
  <si>
    <t>geplant</t>
  </si>
  <si>
    <t>bearbeitet</t>
  </si>
  <si>
    <t>Beschreibung</t>
  </si>
  <si>
    <t>Test</t>
  </si>
  <si>
    <t>HKs</t>
  </si>
  <si>
    <t>HKs HKB A</t>
  </si>
  <si>
    <t>â</t>
  </si>
  <si>
    <t>b9.3 … unterstützt die vorgegebene Einnahme allfälliger Medikamente. (K3)</t>
  </si>
  <si>
    <t>a2.3 … gibt Feedbacks gemäss den Feedbackregeln. (K3)</t>
  </si>
  <si>
    <t>c2.6 … unterstützt die betreute Person dabei, die eigenen Bedürfnisse mit denen des Umfeldes abzugleichen. (K3)</t>
  </si>
  <si>
    <t>c2.5 … erkennt das Spannungsfeld zwischen betreuerischen Strukturen und den Entscheidungsprozessen der betreuten Personen. (K4)</t>
  </si>
  <si>
    <t>d3.3 … leitet Informationen nach internen Vorgaben und unter Berücksichtigung der Privatsphäre der betreuten Personen weiter. (K3)</t>
  </si>
  <si>
    <t>e3.4 … pflegt Säuglinge und Kleinkinder sorgfältig und fachlich korrekt. (K3)</t>
  </si>
  <si>
    <t>b7.5 … beobachtet den Bewegungsablauf der betreuten Personen und bespricht Auffälligkeiten mit der fachlich vorgesetzten Person. (K4)</t>
  </si>
  <si>
    <t>Mögliche Zeichen</t>
  </si>
  <si>
    <t>RGB</t>
  </si>
  <si>
    <t>0 / 176 / 240</t>
  </si>
  <si>
    <t>255 / 255 / 0</t>
  </si>
  <si>
    <t>0 / 176 / 80</t>
  </si>
  <si>
    <t>255 / 0 / 0</t>
  </si>
  <si>
    <t>grün = ja / rot = nein / blau = geplant / gelb = bearbeitet</t>
  </si>
  <si>
    <t>a1.5 … setzt bei Bedarf die Meldepflicht anhand der betrieblichen Vorgaben um. (K3)</t>
  </si>
  <si>
    <t>b5.1 … führt hauswirtschaftliche Tätigkeiten aus und bezieht die betreute Person dabei mit ein. (K3)</t>
  </si>
  <si>
    <t>Das ist ein Kommentar - es steht nur eine Zeile zur Verfügung.</t>
  </si>
  <si>
    <t>Bemerkungen</t>
  </si>
  <si>
    <t>bearb.</t>
  </si>
  <si>
    <t>gepl.</t>
  </si>
  <si>
    <t xml:space="preserve">Betrieb 1. Semester
(Leistungsziel)
</t>
  </si>
  <si>
    <t xml:space="preserve">Betrieb 2. Semester
(Leistungsziel)
</t>
  </si>
  <si>
    <t>2. LJ 2. Sem.</t>
  </si>
  <si>
    <t>3. LJ 1. Sem.</t>
  </si>
  <si>
    <t>3. LJ 3. Sem.</t>
  </si>
  <si>
    <t>1. LJ 1. Sem.</t>
  </si>
  <si>
    <t>1. LJ 2. Sem.</t>
  </si>
  <si>
    <t>a1.1 … erklärt die im Betrieb vorgegebenen Aufgaben- und Rollenbeschreibungen und handelt danach. (K3)</t>
  </si>
  <si>
    <t>a1.7 … hält die Datenschutzbestimmungen und die Schweigepflicht ein. (K3)</t>
  </si>
  <si>
    <t>a3.2 … wählt in der professionellen Beziehung die jeweils angemessene Nähe und Distanz. (K4)</t>
  </si>
  <si>
    <t>a4.2 … berücksichtigt in ihrer Kommunikation die Situation von Personen mit Migrationshintergrund. (K3)</t>
  </si>
  <si>
    <t>a5.2 … spricht Konflikte im Team situationsangepasst an und beteiligt sich aktiv an der gemeinsamen Lösungsfindung. (K3)</t>
  </si>
  <si>
    <t>b5.3 … reinigt und wartet Geräte gemäss Bedienungsanleitung. (K3)</t>
  </si>
  <si>
    <t xml:space="preserve">b6.3 … geht ressourcenschonend mit Nahrungsmitteln um. (K3) </t>
  </si>
  <si>
    <t>b7.2 … gestaltet Innen- und Aussenräume bewegungsfreundlich. (K3)</t>
  </si>
  <si>
    <t>c2.2 … begleitet und unterstützt Entscheidungsprozesse der betreuten Personen und der Gruppe. (K3)</t>
  </si>
  <si>
    <t>d4.1 … hält Qualitätsmanagementprozesse ein und bringt Vorschläge zur Verbesserung ein. (K3)</t>
  </si>
  <si>
    <t>f2.3 … ermöglicht dem Kind durch entwicklungsunterstützende Massnahmen Erfolgserlebnisse. (K3)</t>
  </si>
  <si>
    <t>f2.4 … bringt die eigenen Überlegungen und Beobachtungen differenziert und nachvollziehbar im Team ein und gestaltet die Rahmen-bedingungen für Entwicklungs- und Bildungsprozesse. (K4)</t>
  </si>
  <si>
    <t>f4.4 … holt in Standortgesprächen Feedbacks der Eltern ein und nimmt ihre Anliegen auf. (K3)</t>
  </si>
  <si>
    <t>b6.8 … fördert die Selbstständigkeit der betreuten Personen beim Essen. (K3)</t>
  </si>
  <si>
    <r>
      <t xml:space="preserve">Fachmann/-frau Betreuung EFZ
</t>
    </r>
    <r>
      <rPr>
        <b/>
        <sz val="10"/>
        <rFont val="Verdana"/>
        <family val="2"/>
      </rPr>
      <t>Leistungszieltabelle Betrieb Fachrichtung Kinder</t>
    </r>
  </si>
  <si>
    <r>
      <rPr>
        <sz val="10"/>
        <rFont val="Verdana"/>
        <family val="2"/>
      </rPr>
      <t xml:space="preserve">Fachmann/-frau Betreuung EFZ
</t>
    </r>
    <r>
      <rPr>
        <b/>
        <sz val="10"/>
        <rFont val="Verdana"/>
        <family val="2"/>
      </rPr>
      <t>Leistungszieltabelle Betrieb Fachrichtung Kinder</t>
    </r>
  </si>
  <si>
    <r>
      <t xml:space="preserve">Die </t>
    </r>
    <r>
      <rPr>
        <b/>
        <sz val="10"/>
        <rFont val="Verdana"/>
        <family val="2"/>
      </rPr>
      <t>Leistungszieltabelle Betrieb</t>
    </r>
    <r>
      <rPr>
        <sz val="10"/>
        <rFont val="Verdana"/>
        <family val="2"/>
      </rPr>
      <t xml:space="preserve"> ist ein </t>
    </r>
    <r>
      <rPr>
        <i/>
        <sz val="10"/>
        <rFont val="Verdana"/>
        <family val="2"/>
      </rPr>
      <t>Planungsinstrument</t>
    </r>
    <r>
      <rPr>
        <sz val="10"/>
        <rFont val="Verdana"/>
        <family val="2"/>
      </rPr>
      <t xml:space="preserve"> und ermöglicht, während der Ausbildung stets eine </t>
    </r>
    <r>
      <rPr>
        <i/>
        <sz val="10"/>
        <rFont val="Verdana"/>
        <family val="2"/>
      </rPr>
      <t>Übersicht über die Bearbeitung der Handlungskompetenzen und Leistungsziele</t>
    </r>
    <r>
      <rPr>
        <sz val="10"/>
        <rFont val="Verdana"/>
        <family val="2"/>
      </rPr>
      <t xml:space="preserve"> zu haben.</t>
    </r>
  </si>
  <si>
    <r>
      <t>Im</t>
    </r>
    <r>
      <rPr>
        <b/>
        <sz val="10"/>
        <rFont val="Verdana"/>
        <family val="2"/>
      </rPr>
      <t xml:space="preserve"> Register Leistungsziele </t>
    </r>
    <r>
      <rPr>
        <sz val="10"/>
        <rFont val="Verdana"/>
        <family val="2"/>
      </rPr>
      <t>zeigt die farbige Markierung an, wann welche Handlungskompetenz im Ausbildungsprogramm Betrieb vorgesehen ist (vgl. Legende weiter unten). Zudem ist ersichtlich, wie viele Lektionen in der Berufsfachschule und wie viele ÜK-Tage zu den entsprechenden Handlungskompetenzen geplant sind.</t>
    </r>
  </si>
  <si>
    <r>
      <t xml:space="preserve">Im Register </t>
    </r>
    <r>
      <rPr>
        <b/>
        <sz val="10"/>
        <rFont val="Verdana"/>
        <family val="2"/>
      </rPr>
      <t>Leistungszielerreichung</t>
    </r>
    <r>
      <rPr>
        <sz val="10"/>
        <rFont val="Verdana"/>
        <family val="2"/>
      </rPr>
      <t xml:space="preserve"> wird die Erreichung der Leistungsziele gesamthaft abgebildet. Die Einträge in der Registerkarte Leistungsziele werden automatisch in diese Tabelle übertragen. In der letzten Spalte kann der/die Berufsbildner/in pro Leistungsziel ausbildungsrelevante Bemerkungen zur Unterstützung der weiteren Ausbildungsarbeit festhalten. Die Bemerkungen sollen die weitere Ausbildungsarbeit und die Ausbildungsplanung sowie bei einem allfälligen Wechsel des/der Berufsbildners/-in die Übergabe erleichtern.</t>
    </r>
  </si>
  <si>
    <t>Die Leistungszieltabelle dient der Vorbereitung des Gespräches mit der lernenden Person am Ende jedes Semesters respektive beim Ausfüllen des Bildungsberichtes.</t>
  </si>
  <si>
    <t>Bis am Ende der Ausbildung müssen alle Leistungsziele bearbeitet sein, d.h. bei jedem Leistungsziel entweder ein ja oder nein stehen.</t>
  </si>
  <si>
    <t>(Eine Erklärung zur Verwendung dieser Tabelle ist im Register «Erklärung» zu finden.)</t>
  </si>
  <si>
    <r>
      <t xml:space="preserve">Fachmann/-frau Betreuung EFZ
</t>
    </r>
    <r>
      <rPr>
        <b/>
        <sz val="12"/>
        <rFont val="Verdana"/>
        <family val="2"/>
      </rPr>
      <t xml:space="preserve">Leistungszieltabelle Betrieb Fachrichtung Kinder
</t>
    </r>
    <r>
      <rPr>
        <sz val="12"/>
        <rFont val="Verdana"/>
        <family val="2"/>
      </rPr>
      <t>Erklärung zur Leistungszieltabelle</t>
    </r>
  </si>
  <si>
    <r>
      <t xml:space="preserve">Handlungskompetenz            Stand Leistungsziel </t>
    </r>
    <r>
      <rPr>
        <b/>
        <sz val="8"/>
        <rFont val="Wingdings"/>
        <charset val="2"/>
      </rPr>
      <t>à</t>
    </r>
  </si>
  <si>
    <r>
      <t xml:space="preserve">Blau: Leistungsziel </t>
    </r>
    <r>
      <rPr>
        <i/>
        <sz val="10"/>
        <rFont val="Verdana"/>
        <family val="2"/>
      </rPr>
      <t>bearbeitet</t>
    </r>
    <r>
      <rPr>
        <sz val="10"/>
        <rFont val="Verdana"/>
        <family val="2"/>
      </rPr>
      <t xml:space="preserve"> (nur bei transversalen Kompetenzen)</t>
    </r>
  </si>
  <si>
    <r>
      <t xml:space="preserve">Grün: Leistungsziel </t>
    </r>
    <r>
      <rPr>
        <i/>
        <sz val="10"/>
        <rFont val="Verdana"/>
        <family val="2"/>
      </rPr>
      <t>erfüllt</t>
    </r>
  </si>
  <si>
    <r>
      <t xml:space="preserve">Rot: Leistungsziel </t>
    </r>
    <r>
      <rPr>
        <i/>
        <sz val="10"/>
        <rFont val="Verdana"/>
        <family val="2"/>
      </rPr>
      <t>nicht erfüllt</t>
    </r>
  </si>
  <si>
    <r>
      <t xml:space="preserve">Gelb: Leistungsziel </t>
    </r>
    <r>
      <rPr>
        <i/>
        <sz val="10"/>
        <rFont val="Verdana"/>
        <family val="2"/>
      </rPr>
      <t>geplant</t>
    </r>
  </si>
  <si>
    <r>
      <t xml:space="preserve">Orange: </t>
    </r>
    <r>
      <rPr>
        <i/>
        <sz val="10"/>
        <rFont val="Verdana"/>
        <family val="2"/>
      </rPr>
      <t>kein Stand Zielerreichung</t>
    </r>
    <r>
      <rPr>
        <sz val="10"/>
        <rFont val="Verdana"/>
        <family val="2"/>
      </rPr>
      <t xml:space="preserve"> im Register Leistungsziele ausgewählt</t>
    </r>
  </si>
  <si>
    <r>
      <rPr>
        <u/>
        <sz val="10"/>
        <rFont val="Verdana"/>
        <family val="2"/>
      </rPr>
      <t>Legende:</t>
    </r>
    <r>
      <rPr>
        <sz val="10"/>
        <rFont val="Verdana"/>
        <family val="2"/>
      </rPr>
      <t xml:space="preserve"> Im Register </t>
    </r>
    <r>
      <rPr>
        <b/>
        <sz val="10"/>
        <rFont val="Verdana"/>
        <family val="2"/>
      </rPr>
      <t>Leistungszielerreichung</t>
    </r>
    <r>
      <rPr>
        <sz val="10"/>
        <rFont val="Verdana"/>
        <family val="2"/>
      </rPr>
      <t xml:space="preserve"> werden die folgenden Farben und Symbole verwendet:</t>
    </r>
  </si>
  <si>
    <t>Das ist ein Kommentar. In diesem Handlungskompetenzbereich ist normalerweise Platz für 2 Zeilen mit autom. Zeilenumbruch.</t>
  </si>
  <si>
    <t>2 (f1+f2)</t>
  </si>
  <si>
    <t>3 (f2+f3)</t>
  </si>
  <si>
    <r>
      <t xml:space="preserve">Die Berufsbildnerin resp. der Berufsbildner trägt in der Tabelle den Stand pro Leistungsziel ein. In der aktiven Zelle erscheint rechts ein Pfeil, welcher sich bei einem Klick in eine Auswahlliste (Dropdown) öffnet. Bei den Leistungszielen der allgemeinen und fachrichtungsspezifischen Handlungskompetenzen (b-f) hat die Berufsbildner resp. der Berufsbildner in die folgenden Auswahlmöglichkeiten:
  </t>
    </r>
    <r>
      <rPr>
        <i/>
        <sz val="10"/>
        <rFont val="Verdana"/>
        <family val="2"/>
      </rPr>
      <t>gepl.</t>
    </r>
    <r>
      <rPr>
        <sz val="10"/>
        <rFont val="Verdana"/>
        <family val="2"/>
      </rPr>
      <t xml:space="preserve"> = Bearbeitung des entsprechenden Leistungsziels ist für dieses Semester geplant
  </t>
    </r>
    <r>
      <rPr>
        <i/>
        <sz val="10"/>
        <rFont val="Verdana"/>
        <family val="2"/>
      </rPr>
      <t>ja</t>
    </r>
    <r>
      <rPr>
        <sz val="10"/>
        <rFont val="Verdana"/>
        <family val="2"/>
      </rPr>
      <t xml:space="preserve"> / </t>
    </r>
    <r>
      <rPr>
        <i/>
        <sz val="10"/>
        <rFont val="Verdana"/>
        <family val="2"/>
      </rPr>
      <t>nein</t>
    </r>
    <r>
      <rPr>
        <sz val="10"/>
        <rFont val="Verdana"/>
        <family val="2"/>
      </rPr>
      <t xml:space="preserve"> = das Leistungsziel wurde (nicht) erreicht
Bei den transversalen Kompetenzen (a1 bis a5) erfolgt die Bearbeitung über alle drei Ausbildungsjahre hinweg. Deshalb kann die Erreichung dieser Leistungsziele erst im dritten Ausbildungsjahr mit ja/nein markiert werden. In den vorherigen Semestern kann zuerst geplant (gepl.) und später </t>
    </r>
    <r>
      <rPr>
        <i/>
        <sz val="10"/>
        <rFont val="Verdana"/>
        <family val="2"/>
      </rPr>
      <t>bearbeitet</t>
    </r>
    <r>
      <rPr>
        <sz val="10"/>
        <rFont val="Verdana"/>
        <family val="2"/>
      </rPr>
      <t xml:space="preserve"> (bearb.) ausgewählt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</si>
</sst>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color theme="1"/>
      <name val="Verdana"/>
      <family val="2"/>
    </font>
    <font>
      <sz val="8"/>
      <name val="Verdana"/>
      <family val="2"/>
    </font>
    <font>
      <b/>
      <sz val="8"/>
      <name val="Verdana"/>
      <family val="2"/>
    </font>
    <font>
      <i/>
      <sz val="8"/>
      <name val="Verdana"/>
      <family val="2"/>
    </font>
    <font>
      <b/>
      <sz val="12"/>
      <name val="Verdana"/>
      <family val="2"/>
    </font>
    <font>
      <sz val="10"/>
      <name val="Verdana"/>
      <family val="2"/>
    </font>
    <font>
      <b/>
      <sz val="10"/>
      <name val="Verdana"/>
      <family val="2"/>
    </font>
    <font>
      <sz val="11"/>
      <color theme="1"/>
      <name val="Wingdings"/>
      <charset val="2"/>
    </font>
    <font>
      <u/>
      <sz val="11"/>
      <color theme="10"/>
      <name val="Calibri"/>
      <family val="2"/>
      <scheme val="minor"/>
    </font>
    <font>
      <b/>
      <sz val="11"/>
      <color theme="1"/>
      <name val="Calibri"/>
      <family val="2"/>
      <scheme val="minor"/>
    </font>
    <font>
      <sz val="11"/>
      <name val="Wingdings"/>
      <charset val="2"/>
    </font>
    <font>
      <sz val="10"/>
      <name val="Wingdings"/>
      <charset val="2"/>
    </font>
    <font>
      <b/>
      <sz val="8"/>
      <name val="Wingdings"/>
      <charset val="2"/>
    </font>
    <font>
      <sz val="12"/>
      <name val="Verdana"/>
      <family val="2"/>
    </font>
    <font>
      <sz val="10"/>
      <color theme="1"/>
      <name val="Verdana"/>
      <family val="2"/>
    </font>
    <font>
      <i/>
      <sz val="10"/>
      <name val="Verdana"/>
      <family val="2"/>
    </font>
    <font>
      <sz val="11"/>
      <name val="Calibri"/>
      <family val="2"/>
      <scheme val="minor"/>
    </font>
    <font>
      <u/>
      <sz val="10"/>
      <name val="Verdana"/>
      <family val="2"/>
    </font>
  </fonts>
  <fills count="1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8951"/>
        <bgColor indexed="64"/>
      </patternFill>
    </fill>
    <fill>
      <patternFill patternType="solid">
        <fgColor rgb="FFFFD7C4"/>
        <bgColor indexed="64"/>
      </patternFill>
    </fill>
    <fill>
      <patternFill patternType="solid">
        <fgColor rgb="FFFFE699"/>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1" tint="-0.249977111117893"/>
        <bgColor indexed="64"/>
      </patternFill>
    </fill>
  </fills>
  <borders count="14">
    <border>
      <left/>
      <right/>
      <top/>
      <bottom/>
      <diagonal/>
    </border>
    <border>
      <left style="thin">
        <color auto="1"/>
      </left>
      <right style="thin">
        <color auto="1"/>
      </right>
      <top style="thin">
        <color auto="1"/>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thin">
        <color indexed="64"/>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bottom style="dashed">
        <color theme="0" tint="-0.499984740745262"/>
      </bottom>
      <diagonal/>
    </border>
    <border>
      <left/>
      <right/>
      <top style="dashed">
        <color theme="0" tint="-0.499984740745262"/>
      </top>
      <bottom style="dashed">
        <color theme="0" tint="-0.499984740745262"/>
      </bottom>
      <diagonal/>
    </border>
    <border>
      <left/>
      <right/>
      <top style="dashed">
        <color theme="0" tint="-0.499984740745262"/>
      </top>
      <bottom/>
      <diagonal/>
    </border>
    <border>
      <left/>
      <right/>
      <top/>
      <bottom style="thin">
        <color theme="1"/>
      </bottom>
      <diagonal/>
    </border>
  </borders>
  <cellStyleXfs count="2">
    <xf numFmtId="0" fontId="0" fillId="0" borderId="0"/>
    <xf numFmtId="0" fontId="9" fillId="0" borderId="0" applyNumberFormat="0" applyFont="0" applyFill="0" applyBorder="0" applyAlignment="0" applyProtection="0"/>
  </cellStyleXfs>
  <cellXfs count="122">
    <xf numFmtId="0" fontId="0" fillId="0" borderId="0" xfId="0"/>
    <xf numFmtId="0" fontId="1" fillId="0" borderId="0" xfId="0" applyFont="1"/>
    <xf numFmtId="0" fontId="2" fillId="0" borderId="5" xfId="0" applyFont="1" applyBorder="1" applyAlignment="1">
      <alignment wrapText="1"/>
    </xf>
    <xf numFmtId="0" fontId="2" fillId="0" borderId="0" xfId="0" applyFont="1"/>
    <xf numFmtId="0" fontId="2" fillId="0" borderId="1" xfId="0" applyFont="1" applyFill="1" applyBorder="1" applyAlignment="1">
      <alignment wrapText="1"/>
    </xf>
    <xf numFmtId="0" fontId="2" fillId="0" borderId="3" xfId="0" applyFont="1" applyBorder="1" applyAlignment="1">
      <alignment wrapText="1"/>
    </xf>
    <xf numFmtId="0" fontId="2" fillId="0" borderId="1" xfId="0" applyFont="1" applyFill="1" applyBorder="1" applyAlignment="1">
      <alignment horizontal="right" vertical="top" wrapText="1"/>
    </xf>
    <xf numFmtId="0" fontId="2" fillId="0" borderId="1" xfId="0" applyFont="1" applyFill="1" applyBorder="1" applyAlignment="1">
      <alignment horizontal="right" wrapText="1"/>
    </xf>
    <xf numFmtId="0" fontId="2" fillId="0" borderId="1" xfId="0" applyFont="1" applyFill="1" applyBorder="1" applyAlignment="1">
      <alignment horizontal="center" wrapText="1"/>
    </xf>
    <xf numFmtId="0" fontId="1" fillId="0" borderId="1" xfId="0" applyFont="1" applyBorder="1"/>
    <xf numFmtId="0" fontId="2" fillId="0" borderId="5" xfId="0" applyFont="1" applyFill="1" applyBorder="1" applyAlignment="1">
      <alignment horizontal="right" vertical="top" wrapText="1"/>
    </xf>
    <xf numFmtId="0" fontId="2" fillId="0" borderId="5" xfId="0" applyFont="1" applyFill="1" applyBorder="1" applyAlignment="1">
      <alignment wrapText="1"/>
    </xf>
    <xf numFmtId="0" fontId="2" fillId="2" borderId="1" xfId="0" applyFont="1" applyFill="1" applyBorder="1" applyAlignment="1">
      <alignment wrapText="1"/>
    </xf>
    <xf numFmtId="0" fontId="2" fillId="0" borderId="1" xfId="0" applyFont="1" applyBorder="1" applyAlignment="1">
      <alignment wrapText="1"/>
    </xf>
    <xf numFmtId="0" fontId="3" fillId="2" borderId="1" xfId="0" applyFont="1" applyFill="1" applyBorder="1" applyAlignment="1">
      <alignment wrapText="1"/>
    </xf>
    <xf numFmtId="0" fontId="2" fillId="0" borderId="1" xfId="0" applyFont="1" applyBorder="1" applyAlignment="1">
      <alignment horizontal="center" textRotation="90" wrapText="1"/>
    </xf>
    <xf numFmtId="0" fontId="0" fillId="8" borderId="0" xfId="0" applyFill="1"/>
    <xf numFmtId="0" fontId="0" fillId="9" borderId="0" xfId="0" applyFill="1"/>
    <xf numFmtId="0" fontId="0" fillId="10" borderId="0" xfId="0" applyFill="1"/>
    <xf numFmtId="0" fontId="0" fillId="11" borderId="0" xfId="0" applyFill="1"/>
    <xf numFmtId="0" fontId="2" fillId="2" borderId="1" xfId="0" applyFont="1" applyFill="1" applyBorder="1" applyAlignment="1">
      <alignment wrapText="1"/>
    </xf>
    <xf numFmtId="0" fontId="8" fillId="0" borderId="0" xfId="0" applyFont="1"/>
    <xf numFmtId="0" fontId="10" fillId="0" borderId="0" xfId="0" applyFont="1"/>
    <xf numFmtId="0" fontId="1" fillId="0" borderId="0" xfId="0" applyFont="1" applyAlignment="1">
      <alignment vertical="top"/>
    </xf>
    <xf numFmtId="0" fontId="3" fillId="0" borderId="0" xfId="0" applyFont="1" applyBorder="1" applyAlignment="1">
      <alignment horizontal="left" wrapText="1"/>
    </xf>
    <xf numFmtId="0" fontId="0" fillId="0" borderId="0" xfId="0" applyFont="1" applyBorder="1"/>
    <xf numFmtId="0" fontId="13" fillId="0" borderId="0" xfId="0" applyFont="1" applyBorder="1" applyAlignment="1">
      <alignment horizontal="left" wrapText="1"/>
    </xf>
    <xf numFmtId="0" fontId="3" fillId="0" borderId="0" xfId="0" applyFont="1" applyBorder="1" applyAlignment="1">
      <alignment horizontal="left"/>
    </xf>
    <xf numFmtId="0" fontId="3" fillId="0" borderId="0" xfId="0" applyFont="1" applyBorder="1"/>
    <xf numFmtId="0" fontId="3" fillId="0" borderId="0" xfId="0" applyFont="1" applyBorder="1" applyAlignment="1"/>
    <xf numFmtId="0" fontId="2" fillId="0" borderId="0" xfId="0" applyFont="1" applyBorder="1" applyAlignment="1">
      <alignment vertical="top"/>
    </xf>
    <xf numFmtId="0" fontId="2" fillId="0" borderId="0" xfId="0" applyFont="1" applyBorder="1" applyAlignment="1">
      <alignment vertical="top" wrapText="1"/>
    </xf>
    <xf numFmtId="0" fontId="2" fillId="0" borderId="7" xfId="0" applyFont="1" applyBorder="1" applyAlignment="1">
      <alignment vertical="top" wrapText="1"/>
    </xf>
    <xf numFmtId="0" fontId="11" fillId="5" borderId="7" xfId="0" applyFont="1" applyFill="1" applyBorder="1" applyAlignment="1">
      <alignment horizontal="center" vertical="center"/>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2" fillId="0" borderId="1" xfId="0" applyFont="1" applyBorder="1" applyAlignment="1">
      <alignment wrapText="1"/>
    </xf>
    <xf numFmtId="0" fontId="2" fillId="0" borderId="1" xfId="0" applyFont="1" applyBorder="1" applyAlignment="1">
      <alignment wrapText="1"/>
    </xf>
    <xf numFmtId="0" fontId="2" fillId="2" borderId="1" xfId="0" applyFont="1" applyFill="1" applyBorder="1" applyAlignment="1">
      <alignment wrapText="1"/>
    </xf>
    <xf numFmtId="0" fontId="0" fillId="0" borderId="0" xfId="0" applyFont="1"/>
    <xf numFmtId="0" fontId="0" fillId="0" borderId="13" xfId="0" applyFont="1" applyBorder="1"/>
    <xf numFmtId="0" fontId="8" fillId="0" borderId="13" xfId="0" applyFont="1" applyBorder="1"/>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0" xfId="0" applyFont="1" applyBorder="1" applyAlignment="1" applyProtection="1">
      <alignment horizontal="left" vertical="top" wrapText="1"/>
      <protection locked="0"/>
    </xf>
    <xf numFmtId="0" fontId="2" fillId="0" borderId="10" xfId="0" applyFont="1" applyFill="1" applyBorder="1" applyAlignment="1" applyProtection="1">
      <alignment horizontal="left"/>
      <protection locked="0"/>
    </xf>
    <xf numFmtId="0" fontId="2" fillId="0" borderId="11"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vertical="center" wrapText="1"/>
      <protection locked="0"/>
    </xf>
    <xf numFmtId="0" fontId="2" fillId="3" borderId="5" xfId="0" applyFont="1" applyFill="1" applyBorder="1" applyAlignment="1" applyProtection="1">
      <alignment horizontal="center" vertical="center" wrapText="1"/>
      <protection locked="0"/>
    </xf>
    <xf numFmtId="0" fontId="15" fillId="0" borderId="0" xfId="0" applyFont="1" applyAlignment="1">
      <alignment wrapText="1"/>
    </xf>
    <xf numFmtId="0" fontId="6" fillId="0" borderId="0" xfId="0" applyFont="1" applyAlignment="1">
      <alignment wrapText="1"/>
    </xf>
    <xf numFmtId="0" fontId="12" fillId="12" borderId="0" xfId="0" applyFont="1" applyFill="1" applyAlignment="1">
      <alignment wrapText="1"/>
    </xf>
    <xf numFmtId="0" fontId="12" fillId="8" borderId="0" xfId="0" applyFont="1" applyFill="1" applyAlignment="1">
      <alignment wrapText="1"/>
    </xf>
    <xf numFmtId="0" fontId="12" fillId="9" borderId="0" xfId="0" applyFont="1" applyFill="1" applyAlignment="1">
      <alignment wrapText="1"/>
    </xf>
    <xf numFmtId="0" fontId="12" fillId="10" borderId="0" xfId="0" applyFont="1" applyFill="1" applyAlignment="1">
      <alignment wrapText="1"/>
    </xf>
    <xf numFmtId="0" fontId="3" fillId="14" borderId="0" xfId="0" applyFont="1" applyFill="1" applyBorder="1" applyAlignment="1">
      <alignment horizontal="left" wrapText="1"/>
    </xf>
    <xf numFmtId="0" fontId="3" fillId="14" borderId="0" xfId="0" applyFont="1" applyFill="1" applyBorder="1" applyAlignment="1">
      <alignment horizontal="left" vertical="center" textRotation="45"/>
    </xf>
    <xf numFmtId="0" fontId="3" fillId="13" borderId="0" xfId="0" applyFont="1" applyFill="1" applyBorder="1"/>
    <xf numFmtId="0" fontId="3" fillId="13" borderId="0" xfId="0" applyFont="1" applyFill="1" applyBorder="1" applyAlignment="1"/>
    <xf numFmtId="0" fontId="17" fillId="13" borderId="0" xfId="0" applyFont="1" applyFill="1" applyBorder="1"/>
    <xf numFmtId="0" fontId="4" fillId="0" borderId="3" xfId="0" applyFont="1" applyBorder="1" applyAlignment="1">
      <alignment vertical="center" wrapText="1"/>
    </xf>
    <xf numFmtId="0" fontId="2" fillId="0" borderId="10"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protection locked="0"/>
    </xf>
    <xf numFmtId="0" fontId="2" fillId="0" borderId="12" xfId="0" applyFont="1" applyFill="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0" fillId="0" borderId="0" xfId="0" applyFont="1" applyBorder="1" applyAlignment="1"/>
    <xf numFmtId="0" fontId="3" fillId="2" borderId="1" xfId="0" applyFont="1" applyFill="1" applyBorder="1" applyAlignment="1">
      <alignment wrapText="1"/>
    </xf>
    <xf numFmtId="0" fontId="2" fillId="0" borderId="1" xfId="0" applyFont="1" applyBorder="1" applyAlignment="1">
      <alignment wrapText="1"/>
    </xf>
    <xf numFmtId="0" fontId="2" fillId="2" borderId="1" xfId="0" applyFont="1" applyFill="1" applyBorder="1" applyAlignment="1">
      <alignment wrapText="1"/>
    </xf>
    <xf numFmtId="0" fontId="2" fillId="0" borderId="1" xfId="0" applyFont="1" applyBorder="1" applyAlignment="1">
      <alignment horizontal="left" textRotation="90" wrapText="1"/>
    </xf>
    <xf numFmtId="0" fontId="3" fillId="0" borderId="0" xfId="0" applyFont="1" applyBorder="1" applyAlignment="1">
      <alignment horizontal="left" textRotation="45" wrapText="1"/>
    </xf>
    <xf numFmtId="0" fontId="3" fillId="0" borderId="0" xfId="0" applyFont="1" applyBorder="1" applyAlignment="1">
      <alignment horizontal="left" textRotation="45"/>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1" fillId="5" borderId="8" xfId="0" applyFont="1" applyFill="1" applyBorder="1" applyAlignment="1">
      <alignment horizontal="center" vertical="center"/>
    </xf>
    <xf numFmtId="0" fontId="12" fillId="5" borderId="9" xfId="0" applyFont="1" applyFill="1" applyBorder="1" applyAlignment="1">
      <alignment horizontal="center" vertical="center"/>
    </xf>
    <xf numFmtId="0" fontId="11" fillId="5" borderId="9" xfId="0" applyFont="1" applyFill="1" applyBorder="1" applyAlignment="1">
      <alignment horizontal="center" vertical="center"/>
    </xf>
    <xf numFmtId="0" fontId="12" fillId="5" borderId="0"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6" fillId="5" borderId="0" xfId="0" applyFont="1" applyFill="1" applyAlignment="1">
      <alignment wrapText="1"/>
    </xf>
    <xf numFmtId="0" fontId="2" fillId="0" borderId="3" xfId="0" applyFont="1" applyBorder="1" applyAlignment="1">
      <alignment vertical="top" wrapText="1"/>
    </xf>
    <xf numFmtId="0" fontId="7" fillId="0" borderId="3" xfId="0" applyFont="1" applyFill="1" applyBorder="1" applyAlignment="1">
      <alignment vertical="top" wrapText="1"/>
    </xf>
    <xf numFmtId="0" fontId="3" fillId="0" borderId="3" xfId="0" applyFont="1" applyBorder="1" applyAlignment="1">
      <alignment vertical="top" wrapText="1"/>
    </xf>
    <xf numFmtId="0" fontId="3" fillId="0" borderId="3"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2" fillId="0" borderId="1" xfId="0" applyFont="1" applyBorder="1" applyAlignment="1">
      <alignment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6" fillId="0" borderId="0" xfId="0" applyFont="1" applyAlignment="1">
      <alignment vertical="center" wrapText="1"/>
    </xf>
    <xf numFmtId="0" fontId="1" fillId="0" borderId="0" xfId="0" applyFont="1" applyAlignment="1">
      <alignment vertical="center"/>
    </xf>
    <xf numFmtId="0" fontId="6" fillId="0" borderId="2" xfId="0" applyFont="1" applyBorder="1" applyAlignment="1">
      <alignment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0" borderId="0" xfId="0" applyFont="1" applyAlignment="1">
      <alignment vertical="top" wrapText="1"/>
    </xf>
    <xf numFmtId="0" fontId="6" fillId="0" borderId="0" xfId="0" applyFont="1" applyAlignment="1">
      <alignment vertical="center" wrapText="1"/>
    </xf>
    <xf numFmtId="0" fontId="14" fillId="0" borderId="0" xfId="0" applyFont="1" applyAlignment="1">
      <alignment vertical="top" wrapText="1"/>
    </xf>
    <xf numFmtId="0" fontId="1" fillId="0" borderId="0" xfId="0" applyFont="1" applyAlignment="1">
      <alignment vertical="top" wrapText="1"/>
    </xf>
    <xf numFmtId="0" fontId="6" fillId="0" borderId="0" xfId="0" applyFont="1" applyAlignment="1">
      <alignment vertical="top" wrapText="1"/>
    </xf>
    <xf numFmtId="0" fontId="3" fillId="2" borderId="1" xfId="0" applyFont="1" applyFill="1" applyBorder="1" applyAlignment="1">
      <alignment wrapText="1"/>
    </xf>
    <xf numFmtId="0" fontId="2" fillId="0" borderId="1" xfId="0" applyFont="1" applyBorder="1" applyAlignment="1">
      <alignment wrapText="1"/>
    </xf>
    <xf numFmtId="0" fontId="2" fillId="2" borderId="1" xfId="0" applyFont="1" applyFill="1" applyBorder="1" applyAlignment="1">
      <alignment wrapText="1"/>
    </xf>
    <xf numFmtId="0" fontId="3" fillId="0" borderId="1" xfId="0" applyFont="1" applyFill="1" applyBorder="1" applyAlignment="1">
      <alignment wrapText="1"/>
    </xf>
    <xf numFmtId="0" fontId="2" fillId="0" borderId="6" xfId="0" applyFont="1" applyBorder="1" applyAlignment="1">
      <alignment horizontal="center" wrapText="1"/>
    </xf>
  </cellXfs>
  <cellStyles count="2">
    <cellStyle name="Hyperlink" xfId="1" builtinId="8" customBuiltin="1"/>
    <cellStyle name="Normal" xfId="0" builtinId="0"/>
  </cellStyles>
  <dxfs count="7">
    <dxf>
      <font>
        <b val="0"/>
        <i val="0"/>
        <strike val="0"/>
        <condense val="0"/>
        <extend val="0"/>
        <outline val="0"/>
        <shadow val="0"/>
        <u val="none"/>
        <vertAlign val="baseline"/>
        <sz val="11"/>
        <color theme="1"/>
        <name val="Wingdings"/>
        <scheme val="none"/>
      </font>
    </dxf>
    <dxf>
      <font>
        <b/>
      </font>
    </dxf>
    <dxf>
      <font>
        <b val="0"/>
        <i val="0"/>
        <strike val="0"/>
        <condense val="0"/>
        <extend val="0"/>
        <outline val="0"/>
        <shadow val="0"/>
        <u val="none"/>
        <vertAlign val="baseline"/>
        <sz val="11"/>
        <color theme="1"/>
        <name val="Wingdings"/>
        <scheme val="none"/>
      </font>
    </dxf>
    <dxf>
      <fill>
        <patternFill>
          <bgColor rgb="FF00B0F0"/>
        </patternFill>
      </fill>
    </dxf>
    <dxf>
      <fill>
        <patternFill>
          <bgColor rgb="FFFF0000"/>
        </patternFill>
      </fill>
    </dxf>
    <dxf>
      <fill>
        <patternFill>
          <bgColor rgb="FF00B050"/>
        </patternFill>
      </fill>
    </dxf>
    <dxf>
      <fill>
        <patternFill>
          <bgColor rgb="FFFFC000"/>
        </patternFill>
      </fill>
    </dxf>
  </dxfs>
  <tableStyles count="0" defaultTableStyle="TableStyleMedium2" defaultPivotStyle="PivotStyleLight16"/>
  <colors>
    <mruColors>
      <color rgb="FFFF8951"/>
      <color rgb="FF00B0F0"/>
      <color rgb="FF00B050"/>
      <color rgb="FFFFFF00"/>
      <color rgb="FFFF0000"/>
      <color rgb="FF95C11F"/>
      <color rgb="FFFFE699"/>
      <color rgb="FFFFD7C4"/>
      <color rgb="FFDFFBF3"/>
      <color rgb="FF8787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0</xdr:row>
      <xdr:rowOff>142875</xdr:rowOff>
    </xdr:from>
    <xdr:to>
      <xdr:col>4</xdr:col>
      <xdr:colOff>523875</xdr:colOff>
      <xdr:row>2</xdr:row>
      <xdr:rowOff>28575</xdr:rowOff>
    </xdr:to>
    <xdr:pic>
      <xdr:nvPicPr>
        <xdr:cNvPr id="3" name="Grafik 2" descr="Abzeichen Tick1">
          <a:extLst>
            <a:ext uri="{FF2B5EF4-FFF2-40B4-BE49-F238E27FC236}">
              <a16:creationId xmlns:a16="http://schemas.microsoft.com/office/drawing/2014/main" id="{BD8027EC-6459-4202-82FC-04AD571D16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33575" y="142875"/>
          <a:ext cx="247650" cy="247650"/>
        </a:xfrm>
        <a:prstGeom prst="rect">
          <a:avLst/>
        </a:prstGeom>
      </xdr:spPr>
    </xdr:pic>
    <xdr:clientData/>
  </xdr:twoCellAnchor>
  <xdr:twoCellAnchor editAs="oneCell">
    <xdr:from>
      <xdr:col>4</xdr:col>
      <xdr:colOff>276225</xdr:colOff>
      <xdr:row>2</xdr:row>
      <xdr:rowOff>142875</xdr:rowOff>
    </xdr:from>
    <xdr:to>
      <xdr:col>4</xdr:col>
      <xdr:colOff>523875</xdr:colOff>
      <xdr:row>4</xdr:row>
      <xdr:rowOff>28575</xdr:rowOff>
    </xdr:to>
    <xdr:pic>
      <xdr:nvPicPr>
        <xdr:cNvPr id="5" name="Grafik 4" descr="Marke Kreuz">
          <a:extLst>
            <a:ext uri="{FF2B5EF4-FFF2-40B4-BE49-F238E27FC236}">
              <a16:creationId xmlns:a16="http://schemas.microsoft.com/office/drawing/2014/main" id="{77238C31-5C21-489F-AAD5-8D2CAEB41D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33575" y="323850"/>
          <a:ext cx="247650" cy="247650"/>
        </a:xfrm>
        <a:prstGeom prst="rect">
          <a:avLst/>
        </a:prstGeom>
      </xdr:spPr>
    </xdr:pic>
    <xdr:clientData/>
  </xdr:twoCellAnchor>
  <xdr:twoCellAnchor editAs="oneCell">
    <xdr:from>
      <xdr:col>4</xdr:col>
      <xdr:colOff>276225</xdr:colOff>
      <xdr:row>4</xdr:row>
      <xdr:rowOff>152400</xdr:rowOff>
    </xdr:from>
    <xdr:to>
      <xdr:col>4</xdr:col>
      <xdr:colOff>485775</xdr:colOff>
      <xdr:row>6</xdr:row>
      <xdr:rowOff>0</xdr:rowOff>
    </xdr:to>
    <xdr:pic>
      <xdr:nvPicPr>
        <xdr:cNvPr id="7" name="Grafik 6" descr="Bleistift">
          <a:extLst>
            <a:ext uri="{FF2B5EF4-FFF2-40B4-BE49-F238E27FC236}">
              <a16:creationId xmlns:a16="http://schemas.microsoft.com/office/drawing/2014/main" id="{8B7842E2-34AC-49B6-AFF8-EC629DD016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933575" y="514350"/>
          <a:ext cx="209550" cy="209550"/>
        </a:xfrm>
        <a:prstGeom prst="rect">
          <a:avLst/>
        </a:prstGeom>
      </xdr:spPr>
    </xdr:pic>
    <xdr:clientData/>
  </xdr:twoCellAnchor>
  <xdr:twoCellAnchor editAs="oneCell">
    <xdr:from>
      <xdr:col>4</xdr:col>
      <xdr:colOff>358140</xdr:colOff>
      <xdr:row>6</xdr:row>
      <xdr:rowOff>0</xdr:rowOff>
    </xdr:from>
    <xdr:to>
      <xdr:col>4</xdr:col>
      <xdr:colOff>567690</xdr:colOff>
      <xdr:row>7</xdr:row>
      <xdr:rowOff>30480</xdr:rowOff>
    </xdr:to>
    <xdr:pic>
      <xdr:nvPicPr>
        <xdr:cNvPr id="8" name="Grafik 7" descr="Bleistift">
          <a:extLst>
            <a:ext uri="{FF2B5EF4-FFF2-40B4-BE49-F238E27FC236}">
              <a16:creationId xmlns:a16="http://schemas.microsoft.com/office/drawing/2014/main" id="{20404A26-2B79-4192-9440-52EE51181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672840" y="914400"/>
          <a:ext cx="209550" cy="213360"/>
        </a:xfrm>
        <a:prstGeom prst="rect">
          <a:avLst/>
        </a:prstGeom>
      </xdr:spPr>
    </xdr:pic>
    <xdr:clientData/>
  </xdr:twoCellAnchor>
  <xdr:twoCellAnchor editAs="oneCell">
    <xdr:from>
      <xdr:col>4</xdr:col>
      <xdr:colOff>270510</xdr:colOff>
      <xdr:row>1</xdr:row>
      <xdr:rowOff>175259</xdr:rowOff>
    </xdr:from>
    <xdr:to>
      <xdr:col>4</xdr:col>
      <xdr:colOff>508635</xdr:colOff>
      <xdr:row>3</xdr:row>
      <xdr:rowOff>51434</xdr:rowOff>
    </xdr:to>
    <xdr:pic>
      <xdr:nvPicPr>
        <xdr:cNvPr id="10" name="Grafik 9" descr="Uhr">
          <a:extLst>
            <a:ext uri="{FF2B5EF4-FFF2-40B4-BE49-F238E27FC236}">
              <a16:creationId xmlns:a16="http://schemas.microsoft.com/office/drawing/2014/main" id="{7BA09674-0C10-46AA-A66D-65F3A0B2863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85210" y="723899"/>
          <a:ext cx="238125" cy="2419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bldropdownHK" displayName="tbldropdownHK" ref="B1:F4" totalsRowShown="0">
  <autoFilter ref="B1:F4" xr:uid="{00000000-0009-0000-0100-000003000000}"/>
  <sortState xmlns:xlrd2="http://schemas.microsoft.com/office/spreadsheetml/2017/richdata2" ref="B2:E4">
    <sortCondition ref="B2"/>
  </sortState>
  <tableColumns count="5">
    <tableColumn id="1" xr3:uid="{00000000-0010-0000-0000-000001000000}" name="Beschreibung"/>
    <tableColumn id="3" xr3:uid="{00000000-0010-0000-0000-000003000000}" name="Windings" dataDxfId="2"/>
    <tableColumn id="4" xr3:uid="{00000000-0010-0000-0000-000004000000}" name="Zeichen"/>
    <tableColumn id="2" xr3:uid="{00000000-0010-0000-0000-000002000000}" name="Test"/>
    <tableColumn id="5" xr3:uid="{00000000-0010-0000-0000-000005000000}" name="RGB"/>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bldropdownHKBaStart" displayName="tbldropdownHKBaStart" ref="B5:F7" totalsRowShown="0" headerRowDxfId="1">
  <autoFilter ref="B5:F7" xr:uid="{00000000-0009-0000-0100-000006000000}">
    <filterColumn colId="0" hiddenButton="1"/>
    <filterColumn colId="1" hiddenButton="1"/>
    <filterColumn colId="2" hiddenButton="1"/>
    <filterColumn colId="3" hiddenButton="1"/>
  </autoFilter>
  <tableColumns count="5">
    <tableColumn id="1" xr3:uid="{00000000-0010-0000-0100-000001000000}" name="Beschreibung"/>
    <tableColumn id="2" xr3:uid="{00000000-0010-0000-0100-000002000000}" name="Windings" dataDxfId="0"/>
    <tableColumn id="3" xr3:uid="{00000000-0010-0000-0100-000003000000}" name="Zeichen"/>
    <tableColumn id="4" xr3:uid="{00000000-0010-0000-0100-000004000000}" name="Test"/>
    <tableColumn id="5" xr3:uid="{00000000-0010-0000-0100-000005000000}" name="RGB"/>
  </tableColumns>
  <tableStyleInfo showFirstColumn="0" showLastColumn="0" showRowStripes="0" showColumnStripes="0"/>
</table>
</file>

<file path=xl/theme/theme1.xml><?xml version="1.0" encoding="utf-8"?>
<a:theme xmlns:a="http://schemas.openxmlformats.org/drawingml/2006/main" name="Office">
  <a:themeElements>
    <a:clrScheme name="SavoirSuisse">
      <a:dk1>
        <a:srgbClr val="878787"/>
      </a:dk1>
      <a:lt1>
        <a:sysClr val="window" lastClr="FFFFFF"/>
      </a:lt1>
      <a:dk2>
        <a:srgbClr val="95C11F"/>
      </a:dk2>
      <a:lt2>
        <a:srgbClr val="FFFFFF"/>
      </a:lt2>
      <a:accent1>
        <a:srgbClr val="95C11F"/>
      </a:accent1>
      <a:accent2>
        <a:srgbClr val="1E8568"/>
      </a:accent2>
      <a:accent3>
        <a:srgbClr val="3DD4B5"/>
      </a:accent3>
      <a:accent4>
        <a:srgbClr val="61E9C5"/>
      </a:accent4>
      <a:accent5>
        <a:srgbClr val="A7FFE4"/>
      </a:accent5>
      <a:accent6>
        <a:srgbClr val="DE4A00"/>
      </a:accent6>
      <a:hlink>
        <a:srgbClr val="434343"/>
      </a:hlink>
      <a:folHlink>
        <a:srgbClr val="434343"/>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7"/>
  <sheetViews>
    <sheetView showGridLines="0" showRowColHeaders="0" showZeros="0" tabSelected="1" view="pageLayout" zoomScaleNormal="100" workbookViewId="0">
      <selection sqref="A1:C1"/>
    </sheetView>
  </sheetViews>
  <sheetFormatPr defaultColWidth="0.33203125" defaultRowHeight="10.199999999999999" x14ac:dyDescent="0.2"/>
  <cols>
    <col min="1" max="1" width="3.5546875" style="1" customWidth="1"/>
    <col min="2" max="2" width="100.5546875" style="1" customWidth="1"/>
    <col min="3" max="3" width="14.33203125" style="1" customWidth="1"/>
    <col min="4" max="16384" width="0.33203125" style="1"/>
  </cols>
  <sheetData>
    <row r="1" spans="1:3" ht="60.6" customHeight="1" x14ac:dyDescent="0.2">
      <c r="A1" s="114" t="s">
        <v>229</v>
      </c>
      <c r="B1" s="114"/>
      <c r="C1" s="115"/>
    </row>
    <row r="2" spans="1:3" ht="40.200000000000003" customHeight="1" x14ac:dyDescent="0.2">
      <c r="A2" s="116" t="s">
        <v>223</v>
      </c>
      <c r="B2" s="116"/>
    </row>
    <row r="3" spans="1:3" ht="60.6" customHeight="1" x14ac:dyDescent="0.2">
      <c r="A3" s="116" t="s">
        <v>224</v>
      </c>
      <c r="B3" s="116"/>
    </row>
    <row r="4" spans="1:3" ht="162" customHeight="1" x14ac:dyDescent="0.2">
      <c r="A4" s="116" t="s">
        <v>240</v>
      </c>
      <c r="B4" s="116"/>
    </row>
    <row r="5" spans="1:3" ht="80.400000000000006" customHeight="1" x14ac:dyDescent="0.2">
      <c r="A5" s="116" t="s">
        <v>225</v>
      </c>
      <c r="B5" s="116"/>
    </row>
    <row r="6" spans="1:3" ht="40.200000000000003" customHeight="1" x14ac:dyDescent="0.2">
      <c r="A6" s="116" t="s">
        <v>226</v>
      </c>
      <c r="B6" s="116"/>
    </row>
    <row r="7" spans="1:3" ht="40.200000000000003" customHeight="1" x14ac:dyDescent="0.2">
      <c r="A7" s="112" t="s">
        <v>227</v>
      </c>
      <c r="B7" s="112"/>
    </row>
    <row r="8" spans="1:3" s="107" customFormat="1" ht="20.399999999999999" customHeight="1" x14ac:dyDescent="0.3">
      <c r="A8" s="113" t="s">
        <v>236</v>
      </c>
      <c r="B8" s="113"/>
    </row>
    <row r="9" spans="1:3" ht="13.2" x14ac:dyDescent="0.25">
      <c r="A9" s="66" t="s">
        <v>164</v>
      </c>
      <c r="B9" s="106" t="s">
        <v>231</v>
      </c>
    </row>
    <row r="10" spans="1:3" ht="13.2" x14ac:dyDescent="0.25">
      <c r="A10" s="64" t="s">
        <v>166</v>
      </c>
      <c r="B10" s="106" t="s">
        <v>232</v>
      </c>
    </row>
    <row r="11" spans="1:3" ht="13.2" x14ac:dyDescent="0.25">
      <c r="A11" s="65" t="s">
        <v>165</v>
      </c>
      <c r="B11" s="106" t="s">
        <v>233</v>
      </c>
    </row>
    <row r="12" spans="1:3" ht="13.2" x14ac:dyDescent="0.25">
      <c r="A12" s="63" t="s">
        <v>168</v>
      </c>
      <c r="B12" s="106" t="s">
        <v>234</v>
      </c>
    </row>
    <row r="13" spans="1:3" ht="13.2" customHeight="1" x14ac:dyDescent="0.2">
      <c r="A13" s="93"/>
      <c r="B13" s="106" t="s">
        <v>235</v>
      </c>
    </row>
    <row r="14" spans="1:3" ht="12.6" x14ac:dyDescent="0.2">
      <c r="A14" s="62"/>
      <c r="B14" s="62"/>
    </row>
    <row r="15" spans="1:3" ht="12.6" x14ac:dyDescent="0.2">
      <c r="A15" s="62"/>
      <c r="B15" s="62"/>
    </row>
    <row r="16" spans="1:3" ht="12.6" x14ac:dyDescent="0.2">
      <c r="A16" s="62"/>
      <c r="B16" s="62"/>
    </row>
    <row r="17" spans="1:2" ht="12.6" x14ac:dyDescent="0.2">
      <c r="A17" s="62"/>
      <c r="B17" s="62"/>
    </row>
    <row r="18" spans="1:2" ht="12.6" x14ac:dyDescent="0.2">
      <c r="A18" s="62"/>
      <c r="B18" s="62"/>
    </row>
    <row r="19" spans="1:2" ht="12.6" x14ac:dyDescent="0.2">
      <c r="A19" s="62"/>
      <c r="B19" s="62"/>
    </row>
    <row r="20" spans="1:2" ht="12.6" x14ac:dyDescent="0.2">
      <c r="A20" s="62"/>
      <c r="B20" s="62"/>
    </row>
    <row r="21" spans="1:2" ht="12.6" x14ac:dyDescent="0.2">
      <c r="A21" s="62"/>
      <c r="B21" s="62"/>
    </row>
    <row r="22" spans="1:2" ht="12.6" x14ac:dyDescent="0.2">
      <c r="A22" s="62"/>
      <c r="B22" s="62"/>
    </row>
    <row r="23" spans="1:2" ht="12.6" x14ac:dyDescent="0.2">
      <c r="A23" s="62"/>
      <c r="B23" s="62"/>
    </row>
    <row r="24" spans="1:2" ht="12.6" x14ac:dyDescent="0.2">
      <c r="A24" s="62"/>
      <c r="B24" s="62"/>
    </row>
    <row r="25" spans="1:2" ht="12.6" x14ac:dyDescent="0.2">
      <c r="A25" s="62"/>
      <c r="B25" s="62"/>
    </row>
    <row r="26" spans="1:2" ht="12.6" x14ac:dyDescent="0.2">
      <c r="A26" s="62"/>
      <c r="B26" s="62"/>
    </row>
    <row r="27" spans="1:2" ht="12.6" x14ac:dyDescent="0.2">
      <c r="A27" s="62"/>
      <c r="B27" s="62"/>
    </row>
    <row r="28" spans="1:2" ht="12.6" x14ac:dyDescent="0.2">
      <c r="A28" s="62"/>
      <c r="B28" s="62"/>
    </row>
    <row r="29" spans="1:2" ht="12.6" x14ac:dyDescent="0.2">
      <c r="A29" s="62"/>
      <c r="B29" s="62"/>
    </row>
    <row r="30" spans="1:2" ht="12.6" x14ac:dyDescent="0.2">
      <c r="A30" s="62"/>
      <c r="B30" s="62"/>
    </row>
    <row r="31" spans="1:2" ht="12.6" x14ac:dyDescent="0.2">
      <c r="A31" s="62"/>
      <c r="B31" s="62"/>
    </row>
    <row r="32" spans="1:2" ht="12.6" x14ac:dyDescent="0.2">
      <c r="A32" s="62"/>
      <c r="B32" s="62"/>
    </row>
    <row r="33" spans="1:2" ht="12.6" x14ac:dyDescent="0.2">
      <c r="A33" s="62"/>
      <c r="B33" s="62"/>
    </row>
    <row r="34" spans="1:2" ht="12.6" x14ac:dyDescent="0.2">
      <c r="A34" s="62"/>
      <c r="B34" s="62"/>
    </row>
    <row r="35" spans="1:2" ht="12.6" x14ac:dyDescent="0.2">
      <c r="A35" s="62"/>
      <c r="B35" s="62"/>
    </row>
    <row r="36" spans="1:2" ht="12.6" x14ac:dyDescent="0.2">
      <c r="A36" s="62"/>
      <c r="B36" s="62"/>
    </row>
    <row r="37" spans="1:2" ht="12.6" x14ac:dyDescent="0.2">
      <c r="A37" s="62"/>
      <c r="B37" s="62"/>
    </row>
    <row r="38" spans="1:2" ht="12.6" x14ac:dyDescent="0.2">
      <c r="A38" s="62"/>
      <c r="B38" s="62"/>
    </row>
    <row r="39" spans="1:2" ht="12.6" x14ac:dyDescent="0.2">
      <c r="A39" s="62"/>
      <c r="B39" s="62"/>
    </row>
    <row r="40" spans="1:2" ht="12.6" x14ac:dyDescent="0.2">
      <c r="A40" s="62"/>
      <c r="B40" s="62"/>
    </row>
    <row r="41" spans="1:2" ht="12.6" x14ac:dyDescent="0.2">
      <c r="A41" s="62"/>
      <c r="B41" s="62"/>
    </row>
    <row r="42" spans="1:2" ht="12.6" x14ac:dyDescent="0.2">
      <c r="A42" s="62"/>
      <c r="B42" s="62"/>
    </row>
    <row r="43" spans="1:2" ht="12.6" x14ac:dyDescent="0.2">
      <c r="A43" s="62"/>
      <c r="B43" s="62"/>
    </row>
    <row r="44" spans="1:2" ht="12.6" x14ac:dyDescent="0.2">
      <c r="A44" s="62"/>
      <c r="B44" s="62"/>
    </row>
    <row r="45" spans="1:2" ht="12.6" x14ac:dyDescent="0.2">
      <c r="A45" s="62"/>
      <c r="B45" s="62"/>
    </row>
    <row r="46" spans="1:2" ht="12.6" x14ac:dyDescent="0.2">
      <c r="A46" s="62"/>
      <c r="B46" s="62"/>
    </row>
    <row r="47" spans="1:2" ht="12.6" x14ac:dyDescent="0.2">
      <c r="A47" s="62"/>
      <c r="B47" s="62"/>
    </row>
    <row r="48" spans="1:2" ht="12.6" x14ac:dyDescent="0.2">
      <c r="A48" s="62"/>
      <c r="B48" s="62"/>
    </row>
    <row r="49" spans="1:2" ht="12.6" x14ac:dyDescent="0.2">
      <c r="A49" s="62"/>
      <c r="B49" s="62"/>
    </row>
    <row r="50" spans="1:2" ht="12.6" x14ac:dyDescent="0.2">
      <c r="A50" s="62"/>
      <c r="B50" s="62"/>
    </row>
    <row r="51" spans="1:2" ht="12.6" x14ac:dyDescent="0.2">
      <c r="A51" s="62"/>
      <c r="B51" s="62"/>
    </row>
    <row r="52" spans="1:2" ht="12.6" x14ac:dyDescent="0.2">
      <c r="A52" s="62"/>
      <c r="B52" s="62"/>
    </row>
    <row r="53" spans="1:2" ht="12.6" x14ac:dyDescent="0.2">
      <c r="A53" s="62"/>
      <c r="B53" s="62"/>
    </row>
    <row r="54" spans="1:2" ht="12.6" x14ac:dyDescent="0.2">
      <c r="A54" s="62"/>
      <c r="B54" s="62"/>
    </row>
    <row r="55" spans="1:2" ht="12.6" x14ac:dyDescent="0.2">
      <c r="A55" s="62"/>
      <c r="B55" s="62"/>
    </row>
    <row r="56" spans="1:2" ht="12.6" x14ac:dyDescent="0.2">
      <c r="A56" s="62"/>
      <c r="B56" s="62"/>
    </row>
    <row r="57" spans="1:2" ht="12.6" x14ac:dyDescent="0.2">
      <c r="A57" s="62"/>
      <c r="B57" s="62"/>
    </row>
    <row r="58" spans="1:2" ht="12.6" x14ac:dyDescent="0.2">
      <c r="A58" s="62"/>
      <c r="B58" s="62"/>
    </row>
    <row r="59" spans="1:2" ht="12.6" x14ac:dyDescent="0.2">
      <c r="A59" s="62"/>
      <c r="B59" s="62"/>
    </row>
    <row r="60" spans="1:2" ht="12.6" x14ac:dyDescent="0.2">
      <c r="A60" s="62"/>
      <c r="B60" s="62"/>
    </row>
    <row r="61" spans="1:2" ht="12.6" x14ac:dyDescent="0.2">
      <c r="A61" s="62"/>
      <c r="B61" s="62"/>
    </row>
    <row r="62" spans="1:2" ht="12.6" x14ac:dyDescent="0.2">
      <c r="A62" s="62"/>
      <c r="B62" s="62"/>
    </row>
    <row r="63" spans="1:2" ht="12.6" x14ac:dyDescent="0.2">
      <c r="A63" s="62"/>
      <c r="B63" s="62"/>
    </row>
    <row r="64" spans="1:2" ht="12.6" x14ac:dyDescent="0.2">
      <c r="A64" s="62"/>
      <c r="B64" s="62"/>
    </row>
    <row r="65" spans="1:2" ht="12.6" x14ac:dyDescent="0.2">
      <c r="A65" s="62"/>
      <c r="B65" s="62"/>
    </row>
    <row r="66" spans="1:2" ht="12.6" x14ac:dyDescent="0.2">
      <c r="A66" s="61"/>
      <c r="B66" s="61"/>
    </row>
    <row r="67" spans="1:2" ht="12.6" x14ac:dyDescent="0.2">
      <c r="A67" s="61"/>
      <c r="B67" s="61"/>
    </row>
    <row r="68" spans="1:2" ht="12.6" x14ac:dyDescent="0.2">
      <c r="A68" s="61"/>
      <c r="B68" s="61"/>
    </row>
    <row r="69" spans="1:2" ht="12.6" x14ac:dyDescent="0.2">
      <c r="A69" s="61"/>
      <c r="B69" s="61"/>
    </row>
    <row r="70" spans="1:2" ht="12.6" x14ac:dyDescent="0.2">
      <c r="A70" s="61"/>
      <c r="B70" s="61"/>
    </row>
    <row r="71" spans="1:2" ht="12.6" x14ac:dyDescent="0.2">
      <c r="A71" s="61"/>
      <c r="B71" s="61"/>
    </row>
    <row r="72" spans="1:2" ht="12.6" x14ac:dyDescent="0.2">
      <c r="A72" s="61"/>
      <c r="B72" s="61"/>
    </row>
    <row r="73" spans="1:2" ht="12.6" x14ac:dyDescent="0.2">
      <c r="A73" s="61"/>
      <c r="B73" s="61"/>
    </row>
    <row r="74" spans="1:2" ht="12.6" x14ac:dyDescent="0.2">
      <c r="A74" s="61"/>
      <c r="B74" s="61"/>
    </row>
    <row r="75" spans="1:2" ht="12.6" x14ac:dyDescent="0.2">
      <c r="A75" s="61"/>
      <c r="B75" s="61"/>
    </row>
    <row r="76" spans="1:2" ht="12.6" x14ac:dyDescent="0.2">
      <c r="A76" s="61"/>
      <c r="B76" s="61"/>
    </row>
    <row r="77" spans="1:2" ht="12.6" x14ac:dyDescent="0.2">
      <c r="A77" s="61"/>
      <c r="B77" s="61"/>
    </row>
    <row r="78" spans="1:2" ht="12.6" x14ac:dyDescent="0.2">
      <c r="A78" s="61"/>
      <c r="B78" s="61"/>
    </row>
    <row r="79" spans="1:2" ht="12.6" x14ac:dyDescent="0.2">
      <c r="A79" s="61"/>
      <c r="B79" s="61"/>
    </row>
    <row r="80" spans="1:2" ht="12.6" x14ac:dyDescent="0.2">
      <c r="A80" s="61"/>
      <c r="B80" s="61"/>
    </row>
    <row r="81" spans="1:2" ht="12.6" x14ac:dyDescent="0.2">
      <c r="A81" s="61"/>
      <c r="B81" s="61"/>
    </row>
    <row r="82" spans="1:2" ht="12.6" x14ac:dyDescent="0.2">
      <c r="A82" s="61"/>
      <c r="B82" s="61"/>
    </row>
    <row r="83" spans="1:2" ht="12.6" x14ac:dyDescent="0.2">
      <c r="A83" s="61"/>
      <c r="B83" s="61"/>
    </row>
    <row r="84" spans="1:2" ht="12.6" x14ac:dyDescent="0.2">
      <c r="A84" s="61"/>
      <c r="B84" s="61"/>
    </row>
    <row r="85" spans="1:2" ht="12.6" x14ac:dyDescent="0.2">
      <c r="A85" s="61"/>
      <c r="B85" s="61"/>
    </row>
    <row r="86" spans="1:2" ht="12.6" x14ac:dyDescent="0.2">
      <c r="A86" s="61"/>
      <c r="B86" s="61"/>
    </row>
    <row r="87" spans="1:2" ht="12.6" x14ac:dyDescent="0.2">
      <c r="A87" s="61"/>
      <c r="B87" s="61"/>
    </row>
  </sheetData>
  <sheetProtection sheet="1" objects="1" scenarios="1"/>
  <mergeCells count="8">
    <mergeCell ref="A7:B7"/>
    <mergeCell ref="A8:B8"/>
    <mergeCell ref="A1:C1"/>
    <mergeCell ref="A2:B2"/>
    <mergeCell ref="A3:B3"/>
    <mergeCell ref="A4:B4"/>
    <mergeCell ref="A5:B5"/>
    <mergeCell ref="A6:B6"/>
  </mergeCells>
  <pageMargins left="0.70866141732283472" right="0.70866141732283472" top="1.1023622047244095" bottom="0.51181102362204722" header="0.31496062992125984" footer="0.31496062992125984"/>
  <pageSetup paperSize="9" scale="70" fitToHeight="0" orientation="portrait" r:id="rId1"/>
  <headerFooter differentFirst="1" alignWithMargins="0">
    <oddHeader>&amp;L&amp;G&amp;R&amp;G</oddHeader>
    <oddFooter>&amp;R&amp;"Verdana,Standard"&amp;8© SAVOIRSOCIAL, Olten, 31.08.2020</oddFooter>
    <firstHeader>&amp;L&amp;G&amp;R&amp;G</firstHeader>
    <firstFooter>&amp;R&amp;"Verdana,Standard"&amp;8© SAVOIRSOCIAL, Olten, 31.08.2020</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189"/>
  <sheetViews>
    <sheetView showGridLines="0" showRowColHeaders="0" showZeros="0" view="pageLayout" topLeftCell="A157" zoomScaleNormal="100" workbookViewId="0">
      <selection activeCell="B175" sqref="B175"/>
    </sheetView>
  </sheetViews>
  <sheetFormatPr defaultColWidth="2.44140625" defaultRowHeight="10.199999999999999" x14ac:dyDescent="0.2"/>
  <cols>
    <col min="1" max="1" width="55.6640625" style="1" customWidth="1"/>
    <col min="2" max="3" width="5.33203125" style="3" customWidth="1"/>
    <col min="4" max="5" width="4" style="3" customWidth="1"/>
    <col min="6" max="7" width="5.33203125" style="3" customWidth="1"/>
    <col min="8" max="9" width="4" style="3" customWidth="1"/>
    <col min="10" max="11" width="5.33203125" style="3" customWidth="1"/>
    <col min="12" max="13" width="4" style="3" customWidth="1"/>
    <col min="14" max="16384" width="2.44140625" style="1"/>
  </cols>
  <sheetData>
    <row r="1" spans="1:13" ht="54.6" customHeight="1" x14ac:dyDescent="0.2">
      <c r="A1" s="108" t="s">
        <v>221</v>
      </c>
      <c r="B1" s="121" t="s">
        <v>3</v>
      </c>
      <c r="C1" s="121"/>
      <c r="D1" s="121"/>
      <c r="E1" s="121"/>
      <c r="F1" s="121" t="s">
        <v>4</v>
      </c>
      <c r="G1" s="121"/>
      <c r="H1" s="121"/>
      <c r="I1" s="121"/>
      <c r="J1" s="121" t="s">
        <v>5</v>
      </c>
      <c r="K1" s="121"/>
      <c r="L1" s="121"/>
      <c r="M1" s="121"/>
    </row>
    <row r="2" spans="1:13" ht="91.2" customHeight="1" x14ac:dyDescent="0.2">
      <c r="A2" s="72" t="s">
        <v>228</v>
      </c>
      <c r="B2" s="81" t="s">
        <v>200</v>
      </c>
      <c r="C2" s="81" t="s">
        <v>201</v>
      </c>
      <c r="D2" s="81" t="s">
        <v>23</v>
      </c>
      <c r="E2" s="81" t="s">
        <v>170</v>
      </c>
      <c r="F2" s="81" t="s">
        <v>200</v>
      </c>
      <c r="G2" s="81" t="s">
        <v>201</v>
      </c>
      <c r="H2" s="81" t="s">
        <v>23</v>
      </c>
      <c r="I2" s="81" t="s">
        <v>170</v>
      </c>
      <c r="J2" s="81" t="s">
        <v>200</v>
      </c>
      <c r="K2" s="81" t="s">
        <v>201</v>
      </c>
      <c r="L2" s="81" t="s">
        <v>23</v>
      </c>
      <c r="M2" s="81" t="s">
        <v>170</v>
      </c>
    </row>
    <row r="3" spans="1:13" ht="12.6" x14ac:dyDescent="0.2">
      <c r="A3" s="95" t="s">
        <v>15</v>
      </c>
      <c r="B3" s="119"/>
      <c r="C3" s="119"/>
      <c r="D3" s="119"/>
      <c r="E3" s="119"/>
      <c r="F3" s="119"/>
      <c r="G3" s="119"/>
      <c r="H3" s="119"/>
      <c r="I3" s="119"/>
      <c r="J3" s="119"/>
      <c r="K3" s="119"/>
      <c r="L3" s="119"/>
      <c r="M3" s="119"/>
    </row>
    <row r="4" spans="1:13" x14ac:dyDescent="0.2">
      <c r="A4" s="96" t="s">
        <v>0</v>
      </c>
      <c r="B4" s="20"/>
      <c r="C4" s="80"/>
      <c r="D4" s="109">
        <v>30</v>
      </c>
      <c r="E4" s="44"/>
      <c r="F4" s="12"/>
      <c r="G4" s="80"/>
      <c r="H4" s="109">
        <v>30</v>
      </c>
      <c r="I4" s="13"/>
      <c r="J4" s="12"/>
      <c r="K4" s="80"/>
      <c r="L4" s="109">
        <v>20</v>
      </c>
      <c r="M4" s="13"/>
    </row>
    <row r="5" spans="1:13" ht="21.15" customHeight="1" x14ac:dyDescent="0.2">
      <c r="A5" s="94" t="s">
        <v>207</v>
      </c>
      <c r="B5" s="56"/>
      <c r="C5" s="56"/>
      <c r="D5" s="4"/>
      <c r="E5" s="45"/>
      <c r="F5" s="56"/>
      <c r="G5" s="56"/>
      <c r="H5" s="4"/>
      <c r="I5" s="12"/>
      <c r="J5" s="56"/>
      <c r="K5" s="56"/>
      <c r="L5" s="4"/>
      <c r="M5" s="13"/>
    </row>
    <row r="6" spans="1:13" x14ac:dyDescent="0.2">
      <c r="A6" s="94" t="s">
        <v>1</v>
      </c>
      <c r="B6" s="57"/>
      <c r="C6" s="57"/>
      <c r="D6" s="4"/>
      <c r="E6" s="45"/>
      <c r="F6" s="57"/>
      <c r="G6" s="57"/>
      <c r="H6" s="4"/>
      <c r="I6" s="12"/>
      <c r="J6" s="56"/>
      <c r="K6" s="56"/>
      <c r="L6" s="4"/>
      <c r="M6" s="13"/>
    </row>
    <row r="7" spans="1:13" ht="20.399999999999999" x14ac:dyDescent="0.2">
      <c r="A7" s="94" t="s">
        <v>6</v>
      </c>
      <c r="B7" s="56"/>
      <c r="C7" s="56"/>
      <c r="D7" s="4"/>
      <c r="E7" s="45"/>
      <c r="F7" s="56"/>
      <c r="G7" s="56"/>
      <c r="H7" s="4"/>
      <c r="I7" s="12"/>
      <c r="J7" s="56"/>
      <c r="K7" s="56"/>
      <c r="L7" s="4"/>
      <c r="M7" s="13"/>
    </row>
    <row r="8" spans="1:13" ht="21.15" customHeight="1" x14ac:dyDescent="0.2">
      <c r="A8" s="94" t="s">
        <v>7</v>
      </c>
      <c r="B8" s="56"/>
      <c r="C8" s="56"/>
      <c r="D8" s="4"/>
      <c r="E8" s="45"/>
      <c r="F8" s="56"/>
      <c r="G8" s="56"/>
      <c r="H8" s="4"/>
      <c r="I8" s="12"/>
      <c r="J8" s="56"/>
      <c r="K8" s="56"/>
      <c r="L8" s="4"/>
      <c r="M8" s="13"/>
    </row>
    <row r="9" spans="1:13" ht="20.399999999999999" x14ac:dyDescent="0.2">
      <c r="A9" s="94" t="s">
        <v>194</v>
      </c>
      <c r="B9" s="56"/>
      <c r="C9" s="56"/>
      <c r="D9" s="4"/>
      <c r="E9" s="45"/>
      <c r="F9" s="56"/>
      <c r="G9" s="56"/>
      <c r="H9" s="4"/>
      <c r="I9" s="12"/>
      <c r="J9" s="56"/>
      <c r="K9" s="56"/>
      <c r="L9" s="4"/>
      <c r="M9" s="13"/>
    </row>
    <row r="10" spans="1:13" ht="21.15" customHeight="1" x14ac:dyDescent="0.2">
      <c r="A10" s="94" t="s">
        <v>8</v>
      </c>
      <c r="B10" s="56"/>
      <c r="C10" s="56"/>
      <c r="D10" s="4"/>
      <c r="E10" s="45"/>
      <c r="F10" s="56"/>
      <c r="G10" s="56"/>
      <c r="H10" s="4"/>
      <c r="I10" s="12"/>
      <c r="J10" s="56"/>
      <c r="K10" s="56"/>
      <c r="L10" s="4"/>
      <c r="M10" s="13"/>
    </row>
    <row r="11" spans="1:13" ht="20.399999999999999" x14ac:dyDescent="0.2">
      <c r="A11" s="94" t="s">
        <v>208</v>
      </c>
      <c r="B11" s="56"/>
      <c r="C11" s="56"/>
      <c r="D11" s="4"/>
      <c r="E11" s="45"/>
      <c r="F11" s="56"/>
      <c r="G11" s="56"/>
      <c r="H11" s="4"/>
      <c r="I11" s="12"/>
      <c r="J11" s="56"/>
      <c r="K11" s="56"/>
      <c r="L11" s="4"/>
      <c r="M11" s="13"/>
    </row>
    <row r="12" spans="1:13" x14ac:dyDescent="0.2">
      <c r="A12" s="94" t="s">
        <v>9</v>
      </c>
      <c r="B12" s="56"/>
      <c r="C12" s="56"/>
      <c r="D12" s="4"/>
      <c r="E12" s="45"/>
      <c r="F12" s="56"/>
      <c r="G12" s="56"/>
      <c r="H12" s="4"/>
      <c r="I12" s="12"/>
      <c r="J12" s="56"/>
      <c r="K12" s="56"/>
      <c r="L12" s="4"/>
      <c r="M12" s="13"/>
    </row>
    <row r="13" spans="1:13" x14ac:dyDescent="0.2">
      <c r="A13" s="96" t="s">
        <v>162</v>
      </c>
      <c r="B13" s="12"/>
      <c r="C13" s="80"/>
      <c r="D13" s="13"/>
      <c r="E13" s="13"/>
      <c r="F13" s="12"/>
      <c r="G13" s="80"/>
      <c r="H13" s="109">
        <v>30</v>
      </c>
      <c r="I13" s="110">
        <v>1</v>
      </c>
      <c r="J13" s="12"/>
      <c r="K13" s="80"/>
      <c r="L13" s="109">
        <v>10</v>
      </c>
      <c r="M13" s="13"/>
    </row>
    <row r="14" spans="1:13" ht="20.399999999999999" x14ac:dyDescent="0.2">
      <c r="A14" s="94" t="s">
        <v>10</v>
      </c>
      <c r="B14" s="56"/>
      <c r="C14" s="56"/>
      <c r="D14" s="12"/>
      <c r="E14" s="12"/>
      <c r="F14" s="56"/>
      <c r="G14" s="56"/>
      <c r="H14" s="4"/>
      <c r="I14" s="4"/>
      <c r="J14" s="58"/>
      <c r="K14" s="58"/>
      <c r="L14" s="4"/>
      <c r="M14" s="13"/>
    </row>
    <row r="15" spans="1:13" x14ac:dyDescent="0.2">
      <c r="A15" s="94" t="s">
        <v>11</v>
      </c>
      <c r="B15" s="56"/>
      <c r="C15" s="56"/>
      <c r="D15" s="12"/>
      <c r="E15" s="12"/>
      <c r="F15" s="56"/>
      <c r="G15" s="56"/>
      <c r="H15" s="4"/>
      <c r="I15" s="4"/>
      <c r="J15" s="58"/>
      <c r="K15" s="58"/>
      <c r="L15" s="4"/>
      <c r="M15" s="13"/>
    </row>
    <row r="16" spans="1:13" x14ac:dyDescent="0.2">
      <c r="A16" s="94" t="s">
        <v>181</v>
      </c>
      <c r="B16" s="56"/>
      <c r="C16" s="56"/>
      <c r="D16" s="12"/>
      <c r="E16" s="12"/>
      <c r="F16" s="56"/>
      <c r="G16" s="56"/>
      <c r="H16" s="4"/>
      <c r="I16" s="4"/>
      <c r="J16" s="58"/>
      <c r="K16" s="58"/>
      <c r="L16" s="4"/>
      <c r="M16" s="13"/>
    </row>
    <row r="17" spans="1:13" ht="20.399999999999999" x14ac:dyDescent="0.2">
      <c r="A17" s="94" t="s">
        <v>12</v>
      </c>
      <c r="B17" s="56"/>
      <c r="C17" s="56"/>
      <c r="D17" s="12"/>
      <c r="E17" s="12"/>
      <c r="F17" s="56"/>
      <c r="G17" s="56"/>
      <c r="H17" s="4"/>
      <c r="I17" s="4"/>
      <c r="J17" s="58"/>
      <c r="K17" s="58"/>
      <c r="L17" s="4"/>
      <c r="M17" s="13"/>
    </row>
    <row r="18" spans="1:13" ht="21.15" customHeight="1" x14ac:dyDescent="0.2">
      <c r="A18" s="94" t="s">
        <v>13</v>
      </c>
      <c r="B18" s="56"/>
      <c r="C18" s="56"/>
      <c r="D18" s="12"/>
      <c r="E18" s="12"/>
      <c r="F18" s="56"/>
      <c r="G18" s="56"/>
      <c r="H18" s="4"/>
      <c r="I18" s="4"/>
      <c r="J18" s="58"/>
      <c r="K18" s="58"/>
      <c r="L18" s="4"/>
      <c r="M18" s="13"/>
    </row>
    <row r="19" spans="1:13" ht="21.15" customHeight="1" x14ac:dyDescent="0.2">
      <c r="A19" s="94" t="s">
        <v>14</v>
      </c>
      <c r="B19" s="56"/>
      <c r="C19" s="56"/>
      <c r="D19" s="12"/>
      <c r="E19" s="12"/>
      <c r="F19" s="56"/>
      <c r="G19" s="56"/>
      <c r="H19" s="4"/>
      <c r="I19" s="4"/>
      <c r="J19" s="58"/>
      <c r="K19" s="58"/>
      <c r="L19" s="4"/>
      <c r="M19" s="13"/>
    </row>
    <row r="20" spans="1:13" ht="12" customHeight="1" x14ac:dyDescent="0.2">
      <c r="A20" s="96" t="s">
        <v>47</v>
      </c>
      <c r="B20" s="4"/>
      <c r="C20" s="4"/>
      <c r="D20" s="13"/>
      <c r="E20" s="110">
        <v>1</v>
      </c>
      <c r="F20" s="4"/>
      <c r="G20" s="4"/>
      <c r="H20" s="109">
        <v>40</v>
      </c>
      <c r="I20" s="111">
        <v>1</v>
      </c>
      <c r="J20" s="4"/>
      <c r="K20" s="4"/>
      <c r="L20" s="109">
        <v>10</v>
      </c>
      <c r="M20" s="110">
        <v>2</v>
      </c>
    </row>
    <row r="21" spans="1:13" ht="20.399999999999999" x14ac:dyDescent="0.2">
      <c r="A21" s="94" t="s">
        <v>17</v>
      </c>
      <c r="B21" s="59"/>
      <c r="C21" s="59"/>
      <c r="D21" s="12"/>
      <c r="E21" s="12"/>
      <c r="F21" s="59"/>
      <c r="G21" s="59"/>
      <c r="H21" s="12"/>
      <c r="I21" s="4"/>
      <c r="J21" s="59"/>
      <c r="K21" s="59"/>
      <c r="L21" s="12"/>
      <c r="M21" s="12"/>
    </row>
    <row r="22" spans="1:13" ht="21.15" customHeight="1" x14ac:dyDescent="0.2">
      <c r="A22" s="94" t="s">
        <v>209</v>
      </c>
      <c r="B22" s="59"/>
      <c r="C22" s="59"/>
      <c r="D22" s="12"/>
      <c r="E22" s="12"/>
      <c r="F22" s="59"/>
      <c r="G22" s="59"/>
      <c r="H22" s="12"/>
      <c r="I22" s="4"/>
      <c r="J22" s="59"/>
      <c r="K22" s="59"/>
      <c r="L22" s="12"/>
      <c r="M22" s="12"/>
    </row>
    <row r="23" spans="1:13" ht="30.6" x14ac:dyDescent="0.2">
      <c r="A23" s="94" t="s">
        <v>18</v>
      </c>
      <c r="B23" s="59"/>
      <c r="C23" s="59"/>
      <c r="D23" s="12"/>
      <c r="E23" s="12"/>
      <c r="F23" s="59"/>
      <c r="G23" s="59"/>
      <c r="H23" s="12"/>
      <c r="I23" s="4"/>
      <c r="J23" s="59"/>
      <c r="K23" s="59"/>
      <c r="L23" s="12"/>
      <c r="M23" s="12"/>
    </row>
    <row r="24" spans="1:13" ht="21.15" customHeight="1" x14ac:dyDescent="0.2">
      <c r="A24" s="94" t="s">
        <v>19</v>
      </c>
      <c r="B24" s="59"/>
      <c r="C24" s="59"/>
      <c r="D24" s="12"/>
      <c r="E24" s="12"/>
      <c r="F24" s="59"/>
      <c r="G24" s="59"/>
      <c r="H24" s="12"/>
      <c r="I24" s="4"/>
      <c r="J24" s="59"/>
      <c r="K24" s="59"/>
      <c r="L24" s="12"/>
      <c r="M24" s="12"/>
    </row>
    <row r="25" spans="1:13" ht="21.15" customHeight="1" x14ac:dyDescent="0.2">
      <c r="A25" s="94" t="s">
        <v>20</v>
      </c>
      <c r="B25" s="59"/>
      <c r="C25" s="59"/>
      <c r="D25" s="12"/>
      <c r="E25" s="12"/>
      <c r="F25" s="59"/>
      <c r="G25" s="59"/>
      <c r="H25" s="12"/>
      <c r="I25" s="4"/>
      <c r="J25" s="59"/>
      <c r="K25" s="59"/>
      <c r="L25" s="12"/>
      <c r="M25" s="12"/>
    </row>
    <row r="26" spans="1:13" ht="21.15" customHeight="1" x14ac:dyDescent="0.2">
      <c r="A26" s="94" t="s">
        <v>21</v>
      </c>
      <c r="B26" s="59"/>
      <c r="C26" s="59"/>
      <c r="D26" s="12"/>
      <c r="E26" s="12"/>
      <c r="F26" s="59"/>
      <c r="G26" s="59"/>
      <c r="H26" s="12"/>
      <c r="I26" s="4"/>
      <c r="J26" s="59"/>
      <c r="K26" s="59"/>
      <c r="L26" s="12"/>
      <c r="M26" s="12"/>
    </row>
    <row r="27" spans="1:13" ht="21.15" customHeight="1" x14ac:dyDescent="0.2">
      <c r="A27" s="94" t="s">
        <v>22</v>
      </c>
      <c r="B27" s="59"/>
      <c r="C27" s="59"/>
      <c r="D27" s="12"/>
      <c r="E27" s="12"/>
      <c r="F27" s="59"/>
      <c r="G27" s="59"/>
      <c r="H27" s="12"/>
      <c r="I27" s="4"/>
      <c r="J27" s="59"/>
      <c r="K27" s="59"/>
      <c r="L27" s="12"/>
      <c r="M27" s="12"/>
    </row>
    <row r="28" spans="1:13" ht="14.25" customHeight="1" x14ac:dyDescent="0.2">
      <c r="A28" s="96" t="s">
        <v>51</v>
      </c>
      <c r="B28" s="4"/>
      <c r="C28" s="4"/>
      <c r="D28" s="109">
        <v>30</v>
      </c>
      <c r="E28" s="13"/>
      <c r="F28" s="4"/>
      <c r="G28" s="4"/>
      <c r="H28" s="12"/>
      <c r="I28" s="13"/>
      <c r="J28" s="4"/>
      <c r="K28" s="4"/>
      <c r="L28" s="109">
        <v>10</v>
      </c>
      <c r="M28" s="13"/>
    </row>
    <row r="29" spans="1:13" ht="20.399999999999999" x14ac:dyDescent="0.2">
      <c r="A29" s="94" t="s">
        <v>48</v>
      </c>
      <c r="B29" s="59"/>
      <c r="C29" s="59"/>
      <c r="D29" s="4"/>
      <c r="E29" s="13"/>
      <c r="F29" s="59"/>
      <c r="G29" s="59"/>
      <c r="H29" s="12"/>
      <c r="I29" s="13"/>
      <c r="J29" s="59"/>
      <c r="K29" s="59"/>
      <c r="L29" s="4"/>
      <c r="M29" s="13"/>
    </row>
    <row r="30" spans="1:13" ht="20.399999999999999" x14ac:dyDescent="0.2">
      <c r="A30" s="94" t="s">
        <v>210</v>
      </c>
      <c r="B30" s="59"/>
      <c r="C30" s="59"/>
      <c r="D30" s="4"/>
      <c r="E30" s="13"/>
      <c r="F30" s="59"/>
      <c r="G30" s="59"/>
      <c r="H30" s="12"/>
      <c r="I30" s="13"/>
      <c r="J30" s="59"/>
      <c r="K30" s="59"/>
      <c r="L30" s="4"/>
      <c r="M30" s="13"/>
    </row>
    <row r="31" spans="1:13" ht="20.399999999999999" x14ac:dyDescent="0.2">
      <c r="A31" s="94" t="s">
        <v>49</v>
      </c>
      <c r="B31" s="59"/>
      <c r="C31" s="59"/>
      <c r="D31" s="4"/>
      <c r="E31" s="13"/>
      <c r="F31" s="59"/>
      <c r="G31" s="59"/>
      <c r="H31" s="12"/>
      <c r="I31" s="13"/>
      <c r="J31" s="59"/>
      <c r="K31" s="59"/>
      <c r="L31" s="4"/>
      <c r="M31" s="13"/>
    </row>
    <row r="32" spans="1:13" ht="20.399999999999999" x14ac:dyDescent="0.2">
      <c r="A32" s="94" t="s">
        <v>50</v>
      </c>
      <c r="B32" s="59"/>
      <c r="C32" s="59"/>
      <c r="D32" s="4"/>
      <c r="E32" s="13"/>
      <c r="F32" s="59"/>
      <c r="G32" s="59"/>
      <c r="H32" s="12"/>
      <c r="I32" s="13"/>
      <c r="J32" s="59"/>
      <c r="K32" s="59"/>
      <c r="L32" s="4"/>
      <c r="M32" s="13"/>
    </row>
    <row r="33" spans="1:13" ht="10.95" customHeight="1" x14ac:dyDescent="0.2">
      <c r="A33" s="96" t="s">
        <v>52</v>
      </c>
      <c r="B33" s="4"/>
      <c r="C33" s="4"/>
      <c r="D33" s="4"/>
      <c r="E33" s="4"/>
      <c r="F33" s="4"/>
      <c r="G33" s="4"/>
      <c r="H33" s="109">
        <v>20</v>
      </c>
      <c r="I33" s="13"/>
      <c r="J33" s="4"/>
      <c r="K33" s="4"/>
      <c r="L33" s="109">
        <v>10</v>
      </c>
      <c r="M33" s="13"/>
    </row>
    <row r="34" spans="1:13" ht="20.399999999999999" x14ac:dyDescent="0.2">
      <c r="A34" s="94" t="s">
        <v>53</v>
      </c>
      <c r="B34" s="59"/>
      <c r="C34" s="59"/>
      <c r="D34" s="13"/>
      <c r="E34" s="13"/>
      <c r="F34" s="59"/>
      <c r="G34" s="59"/>
      <c r="H34" s="4"/>
      <c r="I34" s="13"/>
      <c r="J34" s="59"/>
      <c r="K34" s="59"/>
      <c r="L34" s="4"/>
      <c r="M34" s="13"/>
    </row>
    <row r="35" spans="1:13" ht="21.45" customHeight="1" x14ac:dyDescent="0.2">
      <c r="A35" s="94" t="s">
        <v>211</v>
      </c>
      <c r="B35" s="59"/>
      <c r="C35" s="59"/>
      <c r="D35" s="13"/>
      <c r="E35" s="13"/>
      <c r="F35" s="59"/>
      <c r="G35" s="59"/>
      <c r="H35" s="4"/>
      <c r="I35" s="13"/>
      <c r="J35" s="59"/>
      <c r="K35" s="59"/>
      <c r="L35" s="4"/>
      <c r="M35" s="13"/>
    </row>
    <row r="36" spans="1:13" ht="20.399999999999999" x14ac:dyDescent="0.2">
      <c r="A36" s="94" t="s">
        <v>54</v>
      </c>
      <c r="B36" s="59"/>
      <c r="C36" s="59"/>
      <c r="D36" s="13"/>
      <c r="E36" s="13"/>
      <c r="F36" s="59"/>
      <c r="G36" s="59"/>
      <c r="H36" s="4"/>
      <c r="I36" s="13"/>
      <c r="J36" s="59"/>
      <c r="K36" s="59"/>
      <c r="L36" s="4"/>
      <c r="M36" s="13"/>
    </row>
    <row r="37" spans="1:13" ht="20.399999999999999" x14ac:dyDescent="0.2">
      <c r="A37" s="94" t="s">
        <v>55</v>
      </c>
      <c r="B37" s="59"/>
      <c r="C37" s="59"/>
      <c r="D37" s="13"/>
      <c r="E37" s="13"/>
      <c r="F37" s="59"/>
      <c r="G37" s="59"/>
      <c r="H37" s="4"/>
      <c r="I37" s="13"/>
      <c r="J37" s="59"/>
      <c r="K37" s="59"/>
      <c r="L37" s="4"/>
      <c r="M37" s="13"/>
    </row>
    <row r="38" spans="1:13" ht="20.399999999999999" x14ac:dyDescent="0.2">
      <c r="A38" s="94" t="s">
        <v>56</v>
      </c>
      <c r="B38" s="59"/>
      <c r="C38" s="59"/>
      <c r="D38" s="13"/>
      <c r="E38" s="13"/>
      <c r="F38" s="59"/>
      <c r="G38" s="59"/>
      <c r="H38" s="4"/>
      <c r="I38" s="13"/>
      <c r="J38" s="59"/>
      <c r="K38" s="59"/>
      <c r="L38" s="4"/>
      <c r="M38" s="13"/>
    </row>
    <row r="39" spans="1:13" ht="90" customHeight="1" x14ac:dyDescent="0.2">
      <c r="A39" s="5"/>
      <c r="B39" s="15" t="s">
        <v>200</v>
      </c>
      <c r="C39" s="15" t="s">
        <v>201</v>
      </c>
      <c r="D39" s="15" t="s">
        <v>2</v>
      </c>
      <c r="E39" s="15" t="s">
        <v>170</v>
      </c>
      <c r="F39" s="15" t="s">
        <v>200</v>
      </c>
      <c r="G39" s="15" t="s">
        <v>201</v>
      </c>
      <c r="H39" s="15" t="s">
        <v>2</v>
      </c>
      <c r="I39" s="15" t="s">
        <v>170</v>
      </c>
      <c r="J39" s="15" t="s">
        <v>200</v>
      </c>
      <c r="K39" s="15" t="s">
        <v>201</v>
      </c>
      <c r="L39" s="15" t="s">
        <v>2</v>
      </c>
      <c r="M39" s="15" t="s">
        <v>24</v>
      </c>
    </row>
    <row r="40" spans="1:13" ht="12.6" x14ac:dyDescent="0.2">
      <c r="A40" s="95" t="s">
        <v>16</v>
      </c>
      <c r="B40" s="120"/>
      <c r="C40" s="120"/>
      <c r="D40" s="118"/>
      <c r="E40" s="118"/>
      <c r="F40" s="118"/>
      <c r="G40" s="118"/>
      <c r="H40" s="118"/>
      <c r="I40" s="118"/>
      <c r="J40" s="118"/>
      <c r="K40" s="118"/>
      <c r="L40" s="118"/>
      <c r="M40" s="118"/>
    </row>
    <row r="41" spans="1:13" x14ac:dyDescent="0.2">
      <c r="A41" s="96" t="s">
        <v>57</v>
      </c>
      <c r="B41" s="8"/>
      <c r="C41" s="8"/>
      <c r="D41" s="109">
        <v>20</v>
      </c>
      <c r="E41" s="13"/>
      <c r="F41" s="13"/>
      <c r="G41" s="79"/>
      <c r="H41" s="13"/>
      <c r="I41" s="13"/>
      <c r="J41" s="13"/>
      <c r="K41" s="79"/>
      <c r="L41" s="13"/>
      <c r="M41" s="13"/>
    </row>
    <row r="42" spans="1:13" x14ac:dyDescent="0.2">
      <c r="A42" s="94" t="s">
        <v>59</v>
      </c>
      <c r="B42" s="58"/>
      <c r="C42" s="58"/>
      <c r="D42" s="4"/>
      <c r="E42" s="13"/>
      <c r="F42" s="101"/>
      <c r="G42" s="101"/>
      <c r="H42" s="13"/>
      <c r="I42" s="13"/>
      <c r="J42" s="101"/>
      <c r="K42" s="101"/>
      <c r="L42" s="13"/>
      <c r="M42" s="13"/>
    </row>
    <row r="43" spans="1:13" ht="20.399999999999999" x14ac:dyDescent="0.2">
      <c r="A43" s="94" t="s">
        <v>60</v>
      </c>
      <c r="B43" s="58"/>
      <c r="C43" s="58"/>
      <c r="D43" s="4"/>
      <c r="E43" s="13"/>
      <c r="F43" s="101"/>
      <c r="G43" s="101"/>
      <c r="H43" s="13"/>
      <c r="I43" s="13"/>
      <c r="J43" s="101"/>
      <c r="K43" s="101"/>
      <c r="L43" s="13"/>
      <c r="M43" s="13"/>
    </row>
    <row r="44" spans="1:13" ht="20.399999999999999" x14ac:dyDescent="0.2">
      <c r="A44" s="94" t="s">
        <v>61</v>
      </c>
      <c r="B44" s="58"/>
      <c r="C44" s="58"/>
      <c r="D44" s="4"/>
      <c r="E44" s="13"/>
      <c r="F44" s="101"/>
      <c r="G44" s="101"/>
      <c r="H44" s="13"/>
      <c r="I44" s="13"/>
      <c r="J44" s="101"/>
      <c r="K44" s="101"/>
      <c r="L44" s="13"/>
      <c r="M44" s="13"/>
    </row>
    <row r="45" spans="1:13" ht="20.399999999999999" x14ac:dyDescent="0.2">
      <c r="A45" s="96" t="s">
        <v>58</v>
      </c>
      <c r="B45" s="8"/>
      <c r="C45" s="8"/>
      <c r="D45" s="109">
        <v>20</v>
      </c>
      <c r="E45" s="13"/>
      <c r="F45" s="13"/>
      <c r="G45" s="79"/>
      <c r="H45" s="13"/>
      <c r="I45" s="13"/>
      <c r="J45" s="13"/>
      <c r="K45" s="79"/>
      <c r="L45" s="13"/>
      <c r="M45" s="13"/>
    </row>
    <row r="46" spans="1:13" ht="20.399999999999999" x14ac:dyDescent="0.2">
      <c r="A46" s="94" t="s">
        <v>62</v>
      </c>
      <c r="B46" s="58"/>
      <c r="C46" s="58"/>
      <c r="D46" s="4"/>
      <c r="E46" s="13"/>
      <c r="F46" s="101"/>
      <c r="G46" s="101"/>
      <c r="H46" s="13"/>
      <c r="I46" s="13"/>
      <c r="J46" s="101"/>
      <c r="K46" s="101"/>
      <c r="L46" s="13"/>
      <c r="M46" s="13"/>
    </row>
    <row r="47" spans="1:13" ht="30.6" x14ac:dyDescent="0.2">
      <c r="A47" s="94" t="s">
        <v>63</v>
      </c>
      <c r="B47" s="58"/>
      <c r="C47" s="58"/>
      <c r="D47" s="4"/>
      <c r="E47" s="13"/>
      <c r="F47" s="101"/>
      <c r="G47" s="101"/>
      <c r="H47" s="13"/>
      <c r="I47" s="13"/>
      <c r="J47" s="101"/>
      <c r="K47" s="101"/>
      <c r="L47" s="13"/>
      <c r="M47" s="13"/>
    </row>
    <row r="48" spans="1:13" ht="20.399999999999999" x14ac:dyDescent="0.2">
      <c r="A48" s="94" t="s">
        <v>64</v>
      </c>
      <c r="B48" s="58"/>
      <c r="C48" s="58"/>
      <c r="D48" s="4"/>
      <c r="E48" s="13"/>
      <c r="F48" s="101"/>
      <c r="G48" s="101"/>
      <c r="H48" s="13"/>
      <c r="I48" s="13"/>
      <c r="J48" s="101"/>
      <c r="K48" s="101"/>
      <c r="L48" s="13"/>
      <c r="M48" s="13"/>
    </row>
    <row r="49" spans="1:13" ht="20.399999999999999" x14ac:dyDescent="0.2">
      <c r="A49" s="94" t="s">
        <v>65</v>
      </c>
      <c r="B49" s="58"/>
      <c r="C49" s="58"/>
      <c r="D49" s="4"/>
      <c r="E49" s="13"/>
      <c r="F49" s="101"/>
      <c r="G49" s="101"/>
      <c r="H49" s="13"/>
      <c r="I49" s="13"/>
      <c r="J49" s="101"/>
      <c r="K49" s="101"/>
      <c r="L49" s="13"/>
      <c r="M49" s="13"/>
    </row>
    <row r="50" spans="1:13" x14ac:dyDescent="0.2">
      <c r="A50" s="96" t="s">
        <v>25</v>
      </c>
      <c r="B50" s="8"/>
      <c r="C50" s="8"/>
      <c r="D50" s="109">
        <v>20</v>
      </c>
      <c r="E50" s="13"/>
      <c r="F50" s="8"/>
      <c r="G50" s="8"/>
      <c r="H50" s="13"/>
      <c r="I50" s="13"/>
      <c r="J50" s="13"/>
      <c r="K50" s="79"/>
      <c r="L50" s="13"/>
      <c r="M50" s="13"/>
    </row>
    <row r="51" spans="1:13" x14ac:dyDescent="0.2">
      <c r="A51" s="94" t="s">
        <v>66</v>
      </c>
      <c r="B51" s="58"/>
      <c r="C51" s="58"/>
      <c r="D51" s="4"/>
      <c r="E51" s="13"/>
      <c r="F51" s="58"/>
      <c r="G51" s="58"/>
      <c r="H51" s="13"/>
      <c r="I51" s="13"/>
      <c r="J51" s="101"/>
      <c r="K51" s="101"/>
      <c r="L51" s="13"/>
      <c r="M51" s="13"/>
    </row>
    <row r="52" spans="1:13" ht="20.399999999999999" x14ac:dyDescent="0.2">
      <c r="A52" s="94" t="s">
        <v>67</v>
      </c>
      <c r="B52" s="58"/>
      <c r="C52" s="58"/>
      <c r="D52" s="4"/>
      <c r="E52" s="13"/>
      <c r="F52" s="58"/>
      <c r="G52" s="58"/>
      <c r="H52" s="13"/>
      <c r="I52" s="13"/>
      <c r="J52" s="101"/>
      <c r="K52" s="101"/>
      <c r="L52" s="13"/>
      <c r="M52" s="13"/>
    </row>
    <row r="53" spans="1:13" ht="20.399999999999999" x14ac:dyDescent="0.2">
      <c r="A53" s="94" t="s">
        <v>68</v>
      </c>
      <c r="B53" s="58"/>
      <c r="C53" s="58"/>
      <c r="D53" s="4"/>
      <c r="E53" s="13"/>
      <c r="F53" s="58"/>
      <c r="G53" s="58"/>
      <c r="H53" s="13"/>
      <c r="I53" s="13"/>
      <c r="J53" s="101"/>
      <c r="K53" s="101"/>
      <c r="L53" s="13"/>
      <c r="M53" s="13"/>
    </row>
    <row r="54" spans="1:13" ht="20.399999999999999" x14ac:dyDescent="0.2">
      <c r="A54" s="94" t="s">
        <v>69</v>
      </c>
      <c r="B54" s="58"/>
      <c r="C54" s="58"/>
      <c r="D54" s="4"/>
      <c r="E54" s="13"/>
      <c r="F54" s="58"/>
      <c r="G54" s="58"/>
      <c r="H54" s="13"/>
      <c r="I54" s="13"/>
      <c r="J54" s="101"/>
      <c r="K54" s="101"/>
      <c r="L54" s="13"/>
      <c r="M54" s="13"/>
    </row>
    <row r="55" spans="1:13" ht="30.6" x14ac:dyDescent="0.2">
      <c r="A55" s="94" t="s">
        <v>70</v>
      </c>
      <c r="B55" s="58"/>
      <c r="C55" s="58"/>
      <c r="D55" s="4"/>
      <c r="E55" s="13"/>
      <c r="F55" s="58"/>
      <c r="G55" s="58"/>
      <c r="H55" s="13"/>
      <c r="I55" s="13"/>
      <c r="J55" s="101"/>
      <c r="K55" s="101"/>
      <c r="L55" s="13"/>
      <c r="M55" s="13"/>
    </row>
    <row r="56" spans="1:13" x14ac:dyDescent="0.2">
      <c r="A56" s="96" t="s">
        <v>26</v>
      </c>
      <c r="B56" s="13"/>
      <c r="C56" s="79"/>
      <c r="D56" s="13"/>
      <c r="E56" s="13"/>
      <c r="F56" s="8"/>
      <c r="G56" s="8"/>
      <c r="H56" s="109">
        <v>20</v>
      </c>
      <c r="I56" s="13"/>
      <c r="J56" s="13"/>
      <c r="K56" s="79"/>
      <c r="L56" s="13"/>
      <c r="M56" s="13"/>
    </row>
    <row r="57" spans="1:13" ht="20.399999999999999" x14ac:dyDescent="0.2">
      <c r="A57" s="94" t="s">
        <v>71</v>
      </c>
      <c r="B57" s="101"/>
      <c r="C57" s="101"/>
      <c r="D57" s="13"/>
      <c r="E57" s="13"/>
      <c r="F57" s="58"/>
      <c r="G57" s="58"/>
      <c r="H57" s="4"/>
      <c r="I57" s="13"/>
      <c r="J57" s="101"/>
      <c r="K57" s="101"/>
      <c r="L57" s="13"/>
      <c r="M57" s="13"/>
    </row>
    <row r="58" spans="1:13" ht="20.399999999999999" x14ac:dyDescent="0.2">
      <c r="A58" s="94" t="s">
        <v>72</v>
      </c>
      <c r="B58" s="101"/>
      <c r="C58" s="101"/>
      <c r="D58" s="13"/>
      <c r="E58" s="13"/>
      <c r="F58" s="58"/>
      <c r="G58" s="58"/>
      <c r="H58" s="4"/>
      <c r="I58" s="13"/>
      <c r="J58" s="101"/>
      <c r="K58" s="101"/>
      <c r="L58" s="13"/>
      <c r="M58" s="13"/>
    </row>
    <row r="59" spans="1:13" ht="30.6" x14ac:dyDescent="0.2">
      <c r="A59" s="94" t="s">
        <v>73</v>
      </c>
      <c r="B59" s="101"/>
      <c r="C59" s="101"/>
      <c r="D59" s="13"/>
      <c r="E59" s="13"/>
      <c r="F59" s="58"/>
      <c r="G59" s="58"/>
      <c r="H59" s="4"/>
      <c r="I59" s="13"/>
      <c r="J59" s="101"/>
      <c r="K59" s="101"/>
      <c r="L59" s="13"/>
      <c r="M59" s="13"/>
    </row>
    <row r="60" spans="1:13" ht="30.6" x14ac:dyDescent="0.2">
      <c r="A60" s="94" t="s">
        <v>74</v>
      </c>
      <c r="B60" s="101"/>
      <c r="C60" s="101"/>
      <c r="D60" s="13"/>
      <c r="E60" s="13"/>
      <c r="F60" s="58"/>
      <c r="G60" s="58"/>
      <c r="H60" s="4"/>
      <c r="I60" s="13"/>
      <c r="J60" s="101"/>
      <c r="K60" s="101"/>
      <c r="L60" s="13"/>
      <c r="M60" s="13"/>
    </row>
    <row r="61" spans="1:13" ht="30.6" x14ac:dyDescent="0.2">
      <c r="A61" s="94" t="s">
        <v>75</v>
      </c>
      <c r="B61" s="101"/>
      <c r="C61" s="101"/>
      <c r="D61" s="13"/>
      <c r="E61" s="13"/>
      <c r="F61" s="58"/>
      <c r="G61" s="58"/>
      <c r="H61" s="4"/>
      <c r="I61" s="13"/>
      <c r="J61" s="101"/>
      <c r="K61" s="101"/>
      <c r="L61" s="13"/>
      <c r="M61" s="13"/>
    </row>
    <row r="62" spans="1:13" x14ac:dyDescent="0.2">
      <c r="A62" s="96" t="s">
        <v>27</v>
      </c>
      <c r="B62" s="8"/>
      <c r="C62" s="8"/>
      <c r="D62" s="109">
        <v>20</v>
      </c>
      <c r="E62" s="13"/>
      <c r="F62" s="13"/>
      <c r="G62" s="79"/>
      <c r="H62" s="13"/>
      <c r="I62" s="13"/>
      <c r="J62" s="13"/>
      <c r="K62" s="79"/>
      <c r="L62" s="13"/>
      <c r="M62" s="13"/>
    </row>
    <row r="63" spans="1:13" ht="20.399999999999999" x14ac:dyDescent="0.2">
      <c r="A63" s="94" t="s">
        <v>195</v>
      </c>
      <c r="B63" s="58"/>
      <c r="C63" s="58"/>
      <c r="D63" s="4"/>
      <c r="E63" s="13"/>
      <c r="F63" s="101"/>
      <c r="G63" s="101"/>
      <c r="H63" s="13"/>
      <c r="I63" s="13"/>
      <c r="J63" s="101"/>
      <c r="K63" s="101"/>
      <c r="L63" s="13"/>
      <c r="M63" s="13"/>
    </row>
    <row r="64" spans="1:13" ht="30.6" x14ac:dyDescent="0.2">
      <c r="A64" s="94" t="s">
        <v>76</v>
      </c>
      <c r="B64" s="58"/>
      <c r="C64" s="58"/>
      <c r="D64" s="4"/>
      <c r="E64" s="13"/>
      <c r="F64" s="101"/>
      <c r="G64" s="101"/>
      <c r="H64" s="13"/>
      <c r="I64" s="13"/>
      <c r="J64" s="101"/>
      <c r="K64" s="101"/>
      <c r="L64" s="13"/>
      <c r="M64" s="13"/>
    </row>
    <row r="65" spans="1:13" x14ac:dyDescent="0.2">
      <c r="A65" s="94" t="s">
        <v>212</v>
      </c>
      <c r="B65" s="58"/>
      <c r="C65" s="58"/>
      <c r="D65" s="4"/>
      <c r="E65" s="13"/>
      <c r="F65" s="101"/>
      <c r="G65" s="101"/>
      <c r="H65" s="13"/>
      <c r="I65" s="13"/>
      <c r="J65" s="101"/>
      <c r="K65" s="101"/>
      <c r="L65" s="13"/>
      <c r="M65" s="13"/>
    </row>
    <row r="66" spans="1:13" ht="20.399999999999999" x14ac:dyDescent="0.2">
      <c r="A66" s="94" t="s">
        <v>77</v>
      </c>
      <c r="B66" s="58"/>
      <c r="C66" s="58"/>
      <c r="D66" s="4"/>
      <c r="E66" s="13"/>
      <c r="F66" s="101"/>
      <c r="G66" s="101"/>
      <c r="H66" s="13"/>
      <c r="I66" s="13"/>
      <c r="J66" s="101"/>
      <c r="K66" s="101"/>
      <c r="L66" s="13"/>
      <c r="M66" s="13"/>
    </row>
    <row r="67" spans="1:13" ht="30.6" x14ac:dyDescent="0.2">
      <c r="A67" s="94" t="s">
        <v>78</v>
      </c>
      <c r="B67" s="58"/>
      <c r="C67" s="58"/>
      <c r="D67" s="4"/>
      <c r="E67" s="13"/>
      <c r="F67" s="101"/>
      <c r="G67" s="101"/>
      <c r="H67" s="13"/>
      <c r="I67" s="13"/>
      <c r="J67" s="101"/>
      <c r="K67" s="101"/>
      <c r="L67" s="13"/>
      <c r="M67" s="13"/>
    </row>
    <row r="68" spans="1:13" x14ac:dyDescent="0.2">
      <c r="A68" s="96" t="s">
        <v>28</v>
      </c>
      <c r="B68" s="8"/>
      <c r="C68" s="8"/>
      <c r="D68" s="109">
        <v>40</v>
      </c>
      <c r="E68" s="110">
        <v>2</v>
      </c>
      <c r="F68" s="13"/>
      <c r="G68" s="79"/>
      <c r="H68" s="13"/>
      <c r="I68" s="13"/>
      <c r="J68" s="13"/>
      <c r="K68" s="79"/>
      <c r="L68" s="13"/>
      <c r="M68" s="13"/>
    </row>
    <row r="69" spans="1:13" ht="20.399999999999999" x14ac:dyDescent="0.2">
      <c r="A69" s="94" t="s">
        <v>79</v>
      </c>
      <c r="B69" s="58"/>
      <c r="C69" s="58"/>
      <c r="D69" s="4"/>
      <c r="E69" s="4"/>
      <c r="F69" s="101"/>
      <c r="G69" s="101"/>
      <c r="H69" s="13"/>
      <c r="I69" s="13"/>
      <c r="J69" s="101"/>
      <c r="K69" s="101"/>
      <c r="L69" s="13"/>
      <c r="M69" s="13"/>
    </row>
    <row r="70" spans="1:13" ht="30.6" x14ac:dyDescent="0.2">
      <c r="A70" s="94" t="s">
        <v>80</v>
      </c>
      <c r="B70" s="58"/>
      <c r="C70" s="58"/>
      <c r="D70" s="4"/>
      <c r="E70" s="4"/>
      <c r="F70" s="101"/>
      <c r="G70" s="101"/>
      <c r="H70" s="13"/>
      <c r="I70" s="13"/>
      <c r="J70" s="101"/>
      <c r="K70" s="101"/>
      <c r="L70" s="13"/>
      <c r="M70" s="13"/>
    </row>
    <row r="71" spans="1:13" x14ac:dyDescent="0.2">
      <c r="A71" s="94" t="s">
        <v>213</v>
      </c>
      <c r="B71" s="58"/>
      <c r="C71" s="58"/>
      <c r="D71" s="4"/>
      <c r="E71" s="4"/>
      <c r="F71" s="101"/>
      <c r="G71" s="101"/>
      <c r="H71" s="13"/>
      <c r="I71" s="13"/>
      <c r="J71" s="101"/>
      <c r="K71" s="101"/>
      <c r="L71" s="13"/>
      <c r="M71" s="13"/>
    </row>
    <row r="72" spans="1:13" ht="20.399999999999999" x14ac:dyDescent="0.2">
      <c r="A72" s="94" t="s">
        <v>81</v>
      </c>
      <c r="B72" s="58"/>
      <c r="C72" s="58"/>
      <c r="D72" s="4"/>
      <c r="E72" s="4"/>
      <c r="F72" s="101"/>
      <c r="G72" s="101"/>
      <c r="H72" s="13"/>
      <c r="I72" s="13"/>
      <c r="J72" s="101"/>
      <c r="K72" s="101"/>
      <c r="L72" s="13"/>
      <c r="M72" s="13"/>
    </row>
    <row r="73" spans="1:13" ht="20.399999999999999" x14ac:dyDescent="0.2">
      <c r="A73" s="94" t="s">
        <v>82</v>
      </c>
      <c r="B73" s="58"/>
      <c r="C73" s="58"/>
      <c r="D73" s="4"/>
      <c r="E73" s="4"/>
      <c r="F73" s="101"/>
      <c r="G73" s="101"/>
      <c r="H73" s="13"/>
      <c r="I73" s="13"/>
      <c r="J73" s="101"/>
      <c r="K73" s="101"/>
      <c r="L73" s="13"/>
      <c r="M73" s="13"/>
    </row>
    <row r="74" spans="1:13" ht="20.399999999999999" x14ac:dyDescent="0.2">
      <c r="A74" s="94" t="s">
        <v>83</v>
      </c>
      <c r="B74" s="58"/>
      <c r="C74" s="58"/>
      <c r="D74" s="4"/>
      <c r="E74" s="4"/>
      <c r="F74" s="101"/>
      <c r="G74" s="101"/>
      <c r="H74" s="13"/>
      <c r="I74" s="13"/>
      <c r="J74" s="101"/>
      <c r="K74" s="101"/>
      <c r="L74" s="13"/>
      <c r="M74" s="13"/>
    </row>
    <row r="75" spans="1:13" ht="20.399999999999999" x14ac:dyDescent="0.2">
      <c r="A75" s="94" t="s">
        <v>84</v>
      </c>
      <c r="B75" s="58"/>
      <c r="C75" s="58"/>
      <c r="D75" s="4"/>
      <c r="E75" s="4"/>
      <c r="F75" s="101"/>
      <c r="G75" s="101"/>
      <c r="H75" s="13"/>
      <c r="I75" s="13"/>
      <c r="J75" s="101"/>
      <c r="K75" s="101"/>
      <c r="L75" s="13"/>
      <c r="M75" s="13"/>
    </row>
    <row r="76" spans="1:13" ht="20.399999999999999" x14ac:dyDescent="0.2">
      <c r="A76" s="94" t="s">
        <v>220</v>
      </c>
      <c r="B76" s="58"/>
      <c r="C76" s="58"/>
      <c r="D76" s="4"/>
      <c r="E76" s="4"/>
      <c r="F76" s="101"/>
      <c r="G76" s="101"/>
      <c r="H76" s="13"/>
      <c r="I76" s="13"/>
      <c r="J76" s="101"/>
      <c r="K76" s="101"/>
      <c r="L76" s="13"/>
      <c r="M76" s="13"/>
    </row>
    <row r="77" spans="1:13" x14ac:dyDescent="0.2">
      <c r="A77" s="96" t="s">
        <v>29</v>
      </c>
      <c r="B77" s="8"/>
      <c r="C77" s="8"/>
      <c r="D77" s="109">
        <v>30</v>
      </c>
      <c r="E77" s="13"/>
      <c r="F77" s="13"/>
      <c r="G77" s="79"/>
      <c r="H77" s="13"/>
      <c r="I77" s="13"/>
      <c r="J77" s="13"/>
      <c r="K77" s="79"/>
      <c r="L77" s="13"/>
      <c r="M77" s="13"/>
    </row>
    <row r="78" spans="1:13" x14ac:dyDescent="0.2">
      <c r="A78" s="94" t="s">
        <v>85</v>
      </c>
      <c r="B78" s="58"/>
      <c r="C78" s="58"/>
      <c r="D78" s="4"/>
      <c r="E78" s="13"/>
      <c r="F78" s="101"/>
      <c r="G78" s="101"/>
      <c r="H78" s="13"/>
      <c r="I78" s="13"/>
      <c r="J78" s="101"/>
      <c r="K78" s="101"/>
      <c r="L78" s="13"/>
      <c r="M78" s="13"/>
    </row>
    <row r="79" spans="1:13" x14ac:dyDescent="0.2">
      <c r="A79" s="94" t="s">
        <v>214</v>
      </c>
      <c r="B79" s="58"/>
      <c r="C79" s="58"/>
      <c r="D79" s="4"/>
      <c r="E79" s="13"/>
      <c r="F79" s="101"/>
      <c r="G79" s="101"/>
      <c r="H79" s="13"/>
      <c r="I79" s="13"/>
      <c r="J79" s="101"/>
      <c r="K79" s="101"/>
      <c r="L79" s="13"/>
      <c r="M79" s="13"/>
    </row>
    <row r="80" spans="1:13" ht="20.399999999999999" x14ac:dyDescent="0.2">
      <c r="A80" s="94" t="s">
        <v>86</v>
      </c>
      <c r="B80" s="58"/>
      <c r="C80" s="58"/>
      <c r="D80" s="4"/>
      <c r="E80" s="13"/>
      <c r="F80" s="101"/>
      <c r="G80" s="101"/>
      <c r="H80" s="13"/>
      <c r="I80" s="13"/>
      <c r="J80" s="101"/>
      <c r="K80" s="101"/>
      <c r="L80" s="13"/>
      <c r="M80" s="13"/>
    </row>
    <row r="81" spans="1:13" ht="20.399999999999999" x14ac:dyDescent="0.2">
      <c r="A81" s="94" t="s">
        <v>87</v>
      </c>
      <c r="B81" s="58"/>
      <c r="C81" s="58"/>
      <c r="D81" s="4"/>
      <c r="E81" s="13"/>
      <c r="F81" s="101"/>
      <c r="G81" s="101"/>
      <c r="H81" s="13"/>
      <c r="I81" s="13"/>
      <c r="J81" s="101"/>
      <c r="K81" s="101"/>
      <c r="L81" s="13"/>
      <c r="M81" s="13"/>
    </row>
    <row r="82" spans="1:13" ht="20.399999999999999" x14ac:dyDescent="0.2">
      <c r="A82" s="94" t="s">
        <v>186</v>
      </c>
      <c r="B82" s="58"/>
      <c r="C82" s="58"/>
      <c r="D82" s="4"/>
      <c r="E82" s="13"/>
      <c r="F82" s="101"/>
      <c r="G82" s="101"/>
      <c r="H82" s="13"/>
      <c r="I82" s="13"/>
      <c r="J82" s="101"/>
      <c r="K82" s="101"/>
      <c r="L82" s="13"/>
      <c r="M82" s="13"/>
    </row>
    <row r="83" spans="1:13" x14ac:dyDescent="0.2">
      <c r="A83" s="96" t="s">
        <v>30</v>
      </c>
      <c r="B83" s="8"/>
      <c r="C83" s="8"/>
      <c r="D83" s="109">
        <v>20</v>
      </c>
      <c r="E83" s="13"/>
      <c r="F83" s="13"/>
      <c r="G83" s="79"/>
      <c r="H83" s="109">
        <v>10</v>
      </c>
      <c r="I83" s="13"/>
      <c r="J83" s="13"/>
      <c r="K83" s="79"/>
      <c r="L83" s="13"/>
      <c r="M83" s="13"/>
    </row>
    <row r="84" spans="1:13" ht="30.6" x14ac:dyDescent="0.2">
      <c r="A84" s="94" t="s">
        <v>88</v>
      </c>
      <c r="B84" s="58"/>
      <c r="C84" s="58"/>
      <c r="D84" s="4"/>
      <c r="E84" s="13"/>
      <c r="F84" s="101"/>
      <c r="G84" s="101"/>
      <c r="H84" s="4"/>
      <c r="I84" s="13"/>
      <c r="J84" s="101"/>
      <c r="K84" s="101"/>
      <c r="L84" s="13"/>
      <c r="M84" s="13"/>
    </row>
    <row r="85" spans="1:13" ht="20.399999999999999" x14ac:dyDescent="0.2">
      <c r="A85" s="94" t="s">
        <v>89</v>
      </c>
      <c r="B85" s="58"/>
      <c r="C85" s="58"/>
      <c r="D85" s="4"/>
      <c r="E85" s="13"/>
      <c r="F85" s="101"/>
      <c r="G85" s="101"/>
      <c r="H85" s="4"/>
      <c r="I85" s="13"/>
      <c r="J85" s="101"/>
      <c r="K85" s="101"/>
      <c r="L85" s="13"/>
      <c r="M85" s="13"/>
    </row>
    <row r="86" spans="1:13" ht="20.399999999999999" x14ac:dyDescent="0.2">
      <c r="A86" s="94" t="s">
        <v>90</v>
      </c>
      <c r="B86" s="58"/>
      <c r="C86" s="58"/>
      <c r="D86" s="4"/>
      <c r="E86" s="13"/>
      <c r="F86" s="101"/>
      <c r="G86" s="101"/>
      <c r="H86" s="4"/>
      <c r="I86" s="13"/>
      <c r="J86" s="101"/>
      <c r="K86" s="101"/>
      <c r="L86" s="13"/>
      <c r="M86" s="13"/>
    </row>
    <row r="87" spans="1:13" x14ac:dyDescent="0.2">
      <c r="A87" s="94" t="s">
        <v>91</v>
      </c>
      <c r="B87" s="58"/>
      <c r="C87" s="58"/>
      <c r="D87" s="4"/>
      <c r="E87" s="13"/>
      <c r="F87" s="101"/>
      <c r="G87" s="101"/>
      <c r="H87" s="4"/>
      <c r="I87" s="13"/>
      <c r="J87" s="101"/>
      <c r="K87" s="101"/>
      <c r="L87" s="13"/>
      <c r="M87" s="13"/>
    </row>
    <row r="88" spans="1:13" ht="20.399999999999999" x14ac:dyDescent="0.2">
      <c r="A88" s="96" t="s">
        <v>31</v>
      </c>
      <c r="B88" s="8"/>
      <c r="C88" s="8"/>
      <c r="D88" s="109">
        <v>30</v>
      </c>
      <c r="E88" s="110">
        <v>1</v>
      </c>
      <c r="F88" s="13"/>
      <c r="G88" s="79"/>
      <c r="H88" s="109">
        <v>10</v>
      </c>
      <c r="I88" s="13"/>
      <c r="J88" s="102"/>
      <c r="K88" s="102"/>
      <c r="L88" s="13"/>
      <c r="M88" s="13"/>
    </row>
    <row r="89" spans="1:13" ht="20.399999999999999" x14ac:dyDescent="0.2">
      <c r="A89" s="94" t="s">
        <v>92</v>
      </c>
      <c r="B89" s="58"/>
      <c r="C89" s="58"/>
      <c r="D89" s="4"/>
      <c r="E89" s="4"/>
      <c r="F89" s="101"/>
      <c r="G89" s="101"/>
      <c r="H89" s="4"/>
      <c r="I89" s="13"/>
      <c r="J89" s="101"/>
      <c r="K89" s="101"/>
      <c r="L89" s="13"/>
      <c r="M89" s="13"/>
    </row>
    <row r="90" spans="1:13" ht="20.399999999999999" x14ac:dyDescent="0.2">
      <c r="A90" s="94" t="s">
        <v>93</v>
      </c>
      <c r="B90" s="58"/>
      <c r="C90" s="58"/>
      <c r="D90" s="4"/>
      <c r="E90" s="4"/>
      <c r="F90" s="101"/>
      <c r="G90" s="101"/>
      <c r="H90" s="4"/>
      <c r="I90" s="13"/>
      <c r="J90" s="101"/>
      <c r="K90" s="101"/>
      <c r="L90" s="13"/>
      <c r="M90" s="13"/>
    </row>
    <row r="91" spans="1:13" ht="20.399999999999999" x14ac:dyDescent="0.2">
      <c r="A91" s="94" t="s">
        <v>180</v>
      </c>
      <c r="B91" s="58"/>
      <c r="C91" s="58"/>
      <c r="D91" s="4"/>
      <c r="E91" s="4"/>
      <c r="F91" s="101"/>
      <c r="G91" s="101"/>
      <c r="H91" s="4"/>
      <c r="I91" s="13"/>
      <c r="J91" s="101"/>
      <c r="K91" s="101"/>
      <c r="L91" s="13"/>
      <c r="M91" s="13"/>
    </row>
    <row r="92" spans="1:13" ht="20.399999999999999" x14ac:dyDescent="0.2">
      <c r="A92" s="94" t="s">
        <v>94</v>
      </c>
      <c r="B92" s="58"/>
      <c r="C92" s="58"/>
      <c r="D92" s="4"/>
      <c r="E92" s="4"/>
      <c r="F92" s="101"/>
      <c r="G92" s="101"/>
      <c r="H92" s="4"/>
      <c r="I92" s="13"/>
      <c r="J92" s="101"/>
      <c r="K92" s="101"/>
      <c r="L92" s="13"/>
      <c r="M92" s="13"/>
    </row>
    <row r="93" spans="1:13" ht="20.399999999999999" x14ac:dyDescent="0.2">
      <c r="A93" s="94" t="s">
        <v>95</v>
      </c>
      <c r="B93" s="58"/>
      <c r="C93" s="58"/>
      <c r="D93" s="4"/>
      <c r="E93" s="4"/>
      <c r="F93" s="101"/>
      <c r="G93" s="101"/>
      <c r="H93" s="4"/>
      <c r="I93" s="13"/>
      <c r="J93" s="101"/>
      <c r="K93" s="101"/>
      <c r="L93" s="13"/>
      <c r="M93" s="13"/>
    </row>
    <row r="94" spans="1:13" ht="20.399999999999999" x14ac:dyDescent="0.2">
      <c r="A94" s="94" t="s">
        <v>96</v>
      </c>
      <c r="B94" s="58"/>
      <c r="C94" s="58"/>
      <c r="D94" s="4"/>
      <c r="E94" s="4"/>
      <c r="F94" s="101"/>
      <c r="G94" s="101"/>
      <c r="H94" s="4"/>
      <c r="I94" s="13"/>
      <c r="J94" s="101"/>
      <c r="K94" s="101"/>
      <c r="L94" s="13"/>
      <c r="M94" s="13"/>
    </row>
    <row r="95" spans="1:13" ht="12.6" x14ac:dyDescent="0.2">
      <c r="A95" s="95" t="s">
        <v>97</v>
      </c>
      <c r="B95" s="120"/>
      <c r="C95" s="120"/>
      <c r="D95" s="118"/>
      <c r="E95" s="118"/>
      <c r="F95" s="118"/>
      <c r="G95" s="118"/>
      <c r="H95" s="118"/>
      <c r="I95" s="118"/>
      <c r="J95" s="118"/>
      <c r="K95" s="118"/>
      <c r="L95" s="118"/>
      <c r="M95" s="118"/>
    </row>
    <row r="96" spans="1:13" ht="20.399999999999999" x14ac:dyDescent="0.2">
      <c r="A96" s="96" t="s">
        <v>32</v>
      </c>
      <c r="B96" s="13"/>
      <c r="C96" s="79"/>
      <c r="D96" s="13"/>
      <c r="E96" s="13"/>
      <c r="F96" s="12"/>
      <c r="G96" s="80"/>
      <c r="H96" s="109">
        <v>10</v>
      </c>
      <c r="I96" s="13"/>
      <c r="J96" s="8"/>
      <c r="K96" s="8"/>
      <c r="L96" s="109">
        <v>20</v>
      </c>
      <c r="M96" s="13"/>
    </row>
    <row r="97" spans="1:13" ht="20.399999999999999" x14ac:dyDescent="0.2">
      <c r="A97" s="94" t="s">
        <v>102</v>
      </c>
      <c r="B97" s="101"/>
      <c r="C97" s="101"/>
      <c r="D97" s="13"/>
      <c r="E97" s="13"/>
      <c r="F97" s="103"/>
      <c r="G97" s="103"/>
      <c r="H97" s="4"/>
      <c r="I97" s="13"/>
      <c r="J97" s="58"/>
      <c r="K97" s="58"/>
      <c r="L97" s="4"/>
      <c r="M97" s="13"/>
    </row>
    <row r="98" spans="1:13" ht="30.6" x14ac:dyDescent="0.2">
      <c r="A98" s="94" t="s">
        <v>103</v>
      </c>
      <c r="B98" s="101"/>
      <c r="C98" s="101"/>
      <c r="D98" s="13"/>
      <c r="E98" s="13"/>
      <c r="F98" s="103"/>
      <c r="G98" s="103"/>
      <c r="H98" s="4"/>
      <c r="I98" s="13"/>
      <c r="J98" s="58"/>
      <c r="K98" s="58"/>
      <c r="L98" s="4"/>
      <c r="M98" s="13"/>
    </row>
    <row r="99" spans="1:13" ht="20.399999999999999" x14ac:dyDescent="0.2">
      <c r="A99" s="94" t="s">
        <v>104</v>
      </c>
      <c r="B99" s="101"/>
      <c r="C99" s="101"/>
      <c r="D99" s="13"/>
      <c r="E99" s="13"/>
      <c r="F99" s="103"/>
      <c r="G99" s="103"/>
      <c r="H99" s="4"/>
      <c r="I99" s="13"/>
      <c r="J99" s="58"/>
      <c r="K99" s="58"/>
      <c r="L99" s="4"/>
      <c r="M99" s="13"/>
    </row>
    <row r="100" spans="1:13" x14ac:dyDescent="0.2">
      <c r="A100" s="96" t="s">
        <v>98</v>
      </c>
      <c r="B100" s="13"/>
      <c r="C100" s="79"/>
      <c r="D100" s="13"/>
      <c r="E100" s="13"/>
      <c r="F100" s="8"/>
      <c r="G100" s="8"/>
      <c r="H100" s="109">
        <v>30</v>
      </c>
      <c r="I100" s="13"/>
      <c r="J100" s="8"/>
      <c r="K100" s="8"/>
      <c r="L100" s="13"/>
      <c r="M100" s="13"/>
    </row>
    <row r="101" spans="1:13" ht="30.6" x14ac:dyDescent="0.2">
      <c r="A101" s="94" t="s">
        <v>105</v>
      </c>
      <c r="B101" s="101"/>
      <c r="C101" s="101"/>
      <c r="D101" s="13"/>
      <c r="E101" s="13"/>
      <c r="F101" s="58"/>
      <c r="G101" s="58"/>
      <c r="H101" s="4"/>
      <c r="I101" s="13"/>
      <c r="J101" s="58"/>
      <c r="K101" s="58"/>
      <c r="L101" s="13"/>
      <c r="M101" s="13"/>
    </row>
    <row r="102" spans="1:13" ht="20.399999999999999" x14ac:dyDescent="0.2">
      <c r="A102" s="94" t="s">
        <v>215</v>
      </c>
      <c r="B102" s="101"/>
      <c r="C102" s="101"/>
      <c r="D102" s="13"/>
      <c r="E102" s="13"/>
      <c r="F102" s="58"/>
      <c r="G102" s="58"/>
      <c r="H102" s="4"/>
      <c r="I102" s="13"/>
      <c r="J102" s="58"/>
      <c r="K102" s="58"/>
      <c r="L102" s="13"/>
      <c r="M102" s="13"/>
    </row>
    <row r="103" spans="1:13" ht="20.399999999999999" x14ac:dyDescent="0.2">
      <c r="A103" s="94" t="s">
        <v>106</v>
      </c>
      <c r="B103" s="101"/>
      <c r="C103" s="101"/>
      <c r="D103" s="13"/>
      <c r="E103" s="13"/>
      <c r="F103" s="58"/>
      <c r="G103" s="58"/>
      <c r="H103" s="4"/>
      <c r="I103" s="13"/>
      <c r="J103" s="58"/>
      <c r="K103" s="58"/>
      <c r="L103" s="13"/>
      <c r="M103" s="13"/>
    </row>
    <row r="104" spans="1:13" ht="20.399999999999999" x14ac:dyDescent="0.2">
      <c r="A104" s="94" t="s">
        <v>107</v>
      </c>
      <c r="B104" s="101"/>
      <c r="C104" s="101"/>
      <c r="D104" s="13"/>
      <c r="E104" s="13"/>
      <c r="F104" s="58"/>
      <c r="G104" s="58"/>
      <c r="H104" s="4"/>
      <c r="I104" s="13"/>
      <c r="J104" s="58"/>
      <c r="K104" s="58"/>
      <c r="L104" s="13"/>
      <c r="M104" s="13"/>
    </row>
    <row r="105" spans="1:13" ht="20.399999999999999" x14ac:dyDescent="0.2">
      <c r="A105" s="94" t="s">
        <v>183</v>
      </c>
      <c r="B105" s="101"/>
      <c r="C105" s="101"/>
      <c r="D105" s="13"/>
      <c r="E105" s="13"/>
      <c r="F105" s="58"/>
      <c r="G105" s="58"/>
      <c r="H105" s="4"/>
      <c r="I105" s="13"/>
      <c r="J105" s="58"/>
      <c r="K105" s="58"/>
      <c r="L105" s="13"/>
      <c r="M105" s="13"/>
    </row>
    <row r="106" spans="1:13" ht="20.399999999999999" x14ac:dyDescent="0.2">
      <c r="A106" s="94" t="s">
        <v>182</v>
      </c>
      <c r="B106" s="101"/>
      <c r="C106" s="101"/>
      <c r="D106" s="13"/>
      <c r="E106" s="13"/>
      <c r="F106" s="58"/>
      <c r="G106" s="58"/>
      <c r="H106" s="4"/>
      <c r="I106" s="13"/>
      <c r="J106" s="58"/>
      <c r="K106" s="58"/>
      <c r="L106" s="13"/>
      <c r="M106" s="13"/>
    </row>
    <row r="107" spans="1:13" ht="30.6" x14ac:dyDescent="0.2">
      <c r="A107" s="94" t="s">
        <v>108</v>
      </c>
      <c r="B107" s="101"/>
      <c r="C107" s="101"/>
      <c r="D107" s="13"/>
      <c r="E107" s="13"/>
      <c r="F107" s="58"/>
      <c r="G107" s="58"/>
      <c r="H107" s="4"/>
      <c r="I107" s="13"/>
      <c r="J107" s="58"/>
      <c r="K107" s="58"/>
      <c r="L107" s="13"/>
      <c r="M107" s="13"/>
    </row>
    <row r="108" spans="1:13" x14ac:dyDescent="0.2">
      <c r="A108" s="96" t="s">
        <v>99</v>
      </c>
      <c r="B108" s="13"/>
      <c r="C108" s="79"/>
      <c r="D108" s="109">
        <v>40</v>
      </c>
      <c r="E108" s="13"/>
      <c r="F108" s="8"/>
      <c r="G108" s="8"/>
      <c r="H108" s="109">
        <v>20</v>
      </c>
      <c r="I108" s="13"/>
      <c r="J108" s="13"/>
      <c r="K108" s="79"/>
      <c r="L108" s="13"/>
      <c r="M108" s="13"/>
    </row>
    <row r="109" spans="1:13" ht="20.399999999999999" x14ac:dyDescent="0.2">
      <c r="A109" s="94" t="s">
        <v>109</v>
      </c>
      <c r="B109" s="101"/>
      <c r="C109" s="101"/>
      <c r="D109" s="100"/>
      <c r="E109" s="13"/>
      <c r="F109" s="58"/>
      <c r="G109" s="58"/>
      <c r="H109" s="100"/>
      <c r="I109" s="13"/>
      <c r="J109" s="101"/>
      <c r="K109" s="101"/>
      <c r="L109" s="13"/>
      <c r="M109" s="13"/>
    </row>
    <row r="110" spans="1:13" ht="20.399999999999999" x14ac:dyDescent="0.2">
      <c r="A110" s="94" t="s">
        <v>110</v>
      </c>
      <c r="B110" s="101"/>
      <c r="C110" s="101"/>
      <c r="D110" s="100"/>
      <c r="E110" s="13"/>
      <c r="F110" s="58"/>
      <c r="G110" s="58"/>
      <c r="H110" s="100"/>
      <c r="I110" s="13"/>
      <c r="J110" s="101"/>
      <c r="K110" s="101"/>
      <c r="L110" s="13"/>
      <c r="M110" s="13"/>
    </row>
    <row r="111" spans="1:13" ht="30.6" x14ac:dyDescent="0.2">
      <c r="A111" s="94" t="s">
        <v>111</v>
      </c>
      <c r="B111" s="101"/>
      <c r="C111" s="101"/>
      <c r="D111" s="100"/>
      <c r="E111" s="13"/>
      <c r="F111" s="58"/>
      <c r="G111" s="58"/>
      <c r="H111" s="100"/>
      <c r="I111" s="13"/>
      <c r="J111" s="101"/>
      <c r="K111" s="101"/>
      <c r="L111" s="13"/>
      <c r="M111" s="13"/>
    </row>
    <row r="112" spans="1:13" ht="25.2" x14ac:dyDescent="0.2">
      <c r="A112" s="95" t="s">
        <v>100</v>
      </c>
      <c r="B112" s="120"/>
      <c r="C112" s="120"/>
      <c r="D112" s="118"/>
      <c r="E112" s="118"/>
      <c r="F112" s="118"/>
      <c r="G112" s="118"/>
      <c r="H112" s="118"/>
      <c r="I112" s="118"/>
      <c r="J112" s="118"/>
      <c r="K112" s="118"/>
      <c r="L112" s="118"/>
      <c r="M112" s="118"/>
    </row>
    <row r="113" spans="1:13" x14ac:dyDescent="0.2">
      <c r="A113" s="96" t="s">
        <v>33</v>
      </c>
      <c r="B113" s="8"/>
      <c r="C113" s="8"/>
      <c r="D113" s="109">
        <v>20</v>
      </c>
      <c r="E113" s="13"/>
      <c r="F113" s="13"/>
      <c r="G113" s="79"/>
      <c r="H113" s="13"/>
      <c r="I113" s="13"/>
      <c r="J113" s="13"/>
      <c r="K113" s="79"/>
      <c r="L113" s="13"/>
      <c r="M113" s="13"/>
    </row>
    <row r="114" spans="1:13" ht="20.399999999999999" x14ac:dyDescent="0.2">
      <c r="A114" s="94" t="s">
        <v>112</v>
      </c>
      <c r="B114" s="58"/>
      <c r="C114" s="58"/>
      <c r="D114" s="4"/>
      <c r="E114" s="13"/>
      <c r="F114" s="101"/>
      <c r="G114" s="101"/>
      <c r="H114" s="13"/>
      <c r="I114" s="13"/>
      <c r="J114" s="101"/>
      <c r="K114" s="101"/>
      <c r="L114" s="13"/>
      <c r="M114" s="13"/>
    </row>
    <row r="115" spans="1:13" ht="20.399999999999999" x14ac:dyDescent="0.2">
      <c r="A115" s="94" t="s">
        <v>113</v>
      </c>
      <c r="B115" s="58"/>
      <c r="C115" s="58"/>
      <c r="D115" s="4"/>
      <c r="E115" s="13"/>
      <c r="F115" s="101"/>
      <c r="G115" s="101"/>
      <c r="H115" s="13"/>
      <c r="I115" s="13"/>
      <c r="J115" s="101"/>
      <c r="K115" s="101"/>
      <c r="L115" s="13"/>
      <c r="M115" s="13"/>
    </row>
    <row r="116" spans="1:13" x14ac:dyDescent="0.2">
      <c r="A116" s="96" t="s">
        <v>34</v>
      </c>
      <c r="B116" s="13"/>
      <c r="C116" s="79"/>
      <c r="D116" s="13"/>
      <c r="E116" s="13"/>
      <c r="F116" s="8"/>
      <c r="G116" s="8"/>
      <c r="H116" s="109">
        <v>10</v>
      </c>
      <c r="I116" s="13"/>
      <c r="J116" s="13"/>
      <c r="K116" s="79"/>
      <c r="L116" s="13"/>
      <c r="M116" s="13"/>
    </row>
    <row r="117" spans="1:13" ht="20.399999999999999" x14ac:dyDescent="0.2">
      <c r="A117" s="94" t="s">
        <v>114</v>
      </c>
      <c r="B117" s="101"/>
      <c r="C117" s="101"/>
      <c r="D117" s="13"/>
      <c r="E117" s="13"/>
      <c r="F117" s="58"/>
      <c r="G117" s="58"/>
      <c r="H117" s="4"/>
      <c r="I117" s="13"/>
      <c r="J117" s="101"/>
      <c r="K117" s="101"/>
      <c r="L117" s="13"/>
      <c r="M117" s="13"/>
    </row>
    <row r="118" spans="1:13" ht="20.399999999999999" x14ac:dyDescent="0.2">
      <c r="A118" s="94" t="s">
        <v>115</v>
      </c>
      <c r="B118" s="101"/>
      <c r="C118" s="101"/>
      <c r="D118" s="13"/>
      <c r="E118" s="13"/>
      <c r="F118" s="58"/>
      <c r="G118" s="58"/>
      <c r="H118" s="4"/>
      <c r="I118" s="13"/>
      <c r="J118" s="101"/>
      <c r="K118" s="101"/>
      <c r="L118" s="13"/>
      <c r="M118" s="13"/>
    </row>
    <row r="119" spans="1:13" x14ac:dyDescent="0.2">
      <c r="A119" s="94" t="s">
        <v>116</v>
      </c>
      <c r="B119" s="101"/>
      <c r="C119" s="101"/>
      <c r="D119" s="13"/>
      <c r="E119" s="13"/>
      <c r="F119" s="58"/>
      <c r="G119" s="58"/>
      <c r="H119" s="4"/>
      <c r="I119" s="13"/>
      <c r="J119" s="101"/>
      <c r="K119" s="101"/>
      <c r="L119" s="13"/>
      <c r="M119" s="13"/>
    </row>
    <row r="120" spans="1:13" ht="30.6" x14ac:dyDescent="0.2">
      <c r="A120" s="94" t="s">
        <v>117</v>
      </c>
      <c r="B120" s="101"/>
      <c r="C120" s="101"/>
      <c r="D120" s="13"/>
      <c r="E120" s="13"/>
      <c r="F120" s="58"/>
      <c r="G120" s="58"/>
      <c r="H120" s="4"/>
      <c r="I120" s="13"/>
      <c r="J120" s="101"/>
      <c r="K120" s="101"/>
      <c r="L120" s="13"/>
      <c r="M120" s="13"/>
    </row>
    <row r="121" spans="1:13" ht="20.399999999999999" x14ac:dyDescent="0.2">
      <c r="A121" s="96" t="s">
        <v>35</v>
      </c>
      <c r="B121" s="13"/>
      <c r="C121" s="79"/>
      <c r="D121" s="13"/>
      <c r="E121" s="13"/>
      <c r="F121" s="8"/>
      <c r="G121" s="8"/>
      <c r="H121" s="109">
        <v>10</v>
      </c>
      <c r="I121" s="13"/>
      <c r="J121" s="13"/>
      <c r="K121" s="79"/>
      <c r="L121" s="13"/>
      <c r="M121" s="13"/>
    </row>
    <row r="122" spans="1:13" ht="20.399999999999999" x14ac:dyDescent="0.2">
      <c r="A122" s="94" t="s">
        <v>118</v>
      </c>
      <c r="B122" s="101"/>
      <c r="C122" s="101"/>
      <c r="D122" s="13"/>
      <c r="E122" s="13"/>
      <c r="F122" s="58"/>
      <c r="G122" s="58"/>
      <c r="H122" s="4"/>
      <c r="I122" s="13"/>
      <c r="J122" s="101"/>
      <c r="K122" s="101"/>
      <c r="L122" s="13"/>
      <c r="M122" s="13"/>
    </row>
    <row r="123" spans="1:13" ht="30.6" x14ac:dyDescent="0.2">
      <c r="A123" s="94" t="s">
        <v>119</v>
      </c>
      <c r="B123" s="101"/>
      <c r="C123" s="101"/>
      <c r="D123" s="13"/>
      <c r="E123" s="13"/>
      <c r="F123" s="58"/>
      <c r="G123" s="58"/>
      <c r="H123" s="4"/>
      <c r="I123" s="13"/>
      <c r="J123" s="101"/>
      <c r="K123" s="101"/>
      <c r="L123" s="13"/>
      <c r="M123" s="13"/>
    </row>
    <row r="124" spans="1:13" ht="20.399999999999999" x14ac:dyDescent="0.2">
      <c r="A124" s="94" t="s">
        <v>184</v>
      </c>
      <c r="B124" s="101"/>
      <c r="C124" s="101"/>
      <c r="D124" s="13"/>
      <c r="E124" s="13"/>
      <c r="F124" s="58"/>
      <c r="G124" s="58"/>
      <c r="H124" s="4"/>
      <c r="I124" s="13"/>
      <c r="J124" s="101"/>
      <c r="K124" s="101"/>
      <c r="L124" s="13"/>
      <c r="M124" s="13"/>
    </row>
    <row r="125" spans="1:13" ht="30.6" x14ac:dyDescent="0.2">
      <c r="A125" s="94" t="s">
        <v>120</v>
      </c>
      <c r="B125" s="101"/>
      <c r="C125" s="101"/>
      <c r="D125" s="13"/>
      <c r="E125" s="13"/>
      <c r="F125" s="58"/>
      <c r="G125" s="58"/>
      <c r="H125" s="4"/>
      <c r="I125" s="13"/>
      <c r="J125" s="101"/>
      <c r="K125" s="101"/>
      <c r="L125" s="13"/>
      <c r="M125" s="13"/>
    </row>
    <row r="126" spans="1:13" x14ac:dyDescent="0.2">
      <c r="A126" s="96" t="s">
        <v>36</v>
      </c>
      <c r="B126" s="13"/>
      <c r="C126" s="79"/>
      <c r="D126" s="13"/>
      <c r="E126" s="13"/>
      <c r="F126" s="8"/>
      <c r="G126" s="8"/>
      <c r="H126" s="109">
        <v>20</v>
      </c>
      <c r="I126" s="13"/>
      <c r="J126" s="13"/>
      <c r="K126" s="79"/>
      <c r="L126" s="13"/>
      <c r="M126" s="13"/>
    </row>
    <row r="127" spans="1:13" ht="20.399999999999999" x14ac:dyDescent="0.2">
      <c r="A127" s="94" t="s">
        <v>216</v>
      </c>
      <c r="B127" s="101"/>
      <c r="C127" s="101"/>
      <c r="D127" s="13"/>
      <c r="E127" s="13"/>
      <c r="F127" s="58"/>
      <c r="G127" s="58"/>
      <c r="H127" s="4"/>
      <c r="I127" s="13"/>
      <c r="J127" s="101"/>
      <c r="K127" s="101"/>
      <c r="L127" s="13"/>
      <c r="M127" s="13"/>
    </row>
    <row r="128" spans="1:13" ht="30.6" x14ac:dyDescent="0.2">
      <c r="A128" s="94" t="s">
        <v>121</v>
      </c>
      <c r="B128" s="101"/>
      <c r="C128" s="101"/>
      <c r="D128" s="13"/>
      <c r="E128" s="13"/>
      <c r="F128" s="58"/>
      <c r="G128" s="58"/>
      <c r="H128" s="4"/>
      <c r="I128" s="13"/>
      <c r="J128" s="101"/>
      <c r="K128" s="101"/>
      <c r="L128" s="13"/>
      <c r="M128" s="13"/>
    </row>
    <row r="129" spans="1:13" x14ac:dyDescent="0.2">
      <c r="A129" s="96" t="s">
        <v>37</v>
      </c>
      <c r="B129" s="8"/>
      <c r="C129" s="8"/>
      <c r="D129" s="109">
        <v>20</v>
      </c>
      <c r="E129" s="13"/>
      <c r="F129" s="13"/>
      <c r="G129" s="79"/>
      <c r="H129" s="13"/>
      <c r="I129" s="13"/>
      <c r="J129" s="13"/>
      <c r="K129" s="79"/>
      <c r="L129" s="13"/>
      <c r="M129" s="13"/>
    </row>
    <row r="130" spans="1:13" ht="20.399999999999999" x14ac:dyDescent="0.2">
      <c r="A130" s="94" t="s">
        <v>122</v>
      </c>
      <c r="B130" s="58"/>
      <c r="C130" s="58"/>
      <c r="D130" s="4"/>
      <c r="E130" s="13"/>
      <c r="F130" s="101"/>
      <c r="G130" s="101"/>
      <c r="H130" s="13"/>
      <c r="I130" s="13"/>
      <c r="J130" s="101"/>
      <c r="K130" s="101"/>
      <c r="L130" s="13"/>
      <c r="M130" s="13"/>
    </row>
    <row r="131" spans="1:13" ht="20.399999999999999" x14ac:dyDescent="0.2">
      <c r="A131" s="94" t="s">
        <v>123</v>
      </c>
      <c r="B131" s="58"/>
      <c r="C131" s="58"/>
      <c r="D131" s="4"/>
      <c r="E131" s="13"/>
      <c r="F131" s="101"/>
      <c r="G131" s="101"/>
      <c r="H131" s="13"/>
      <c r="I131" s="13"/>
      <c r="J131" s="101"/>
      <c r="K131" s="101"/>
      <c r="L131" s="13"/>
      <c r="M131" s="13"/>
    </row>
    <row r="132" spans="1:13" ht="20.399999999999999" x14ac:dyDescent="0.2">
      <c r="A132" s="94" t="s">
        <v>124</v>
      </c>
      <c r="B132" s="58"/>
      <c r="C132" s="58"/>
      <c r="D132" s="4"/>
      <c r="E132" s="13"/>
      <c r="F132" s="101"/>
      <c r="G132" s="101"/>
      <c r="H132" s="13"/>
      <c r="I132" s="13"/>
      <c r="J132" s="101"/>
      <c r="K132" s="101"/>
      <c r="L132" s="13"/>
      <c r="M132" s="13"/>
    </row>
    <row r="133" spans="1:13" ht="20.399999999999999" x14ac:dyDescent="0.2">
      <c r="A133" s="94" t="s">
        <v>125</v>
      </c>
      <c r="B133" s="58"/>
      <c r="C133" s="58"/>
      <c r="D133" s="4"/>
      <c r="E133" s="13"/>
      <c r="F133" s="101"/>
      <c r="G133" s="101"/>
      <c r="H133" s="13"/>
      <c r="I133" s="13"/>
      <c r="J133" s="101"/>
      <c r="K133" s="101"/>
      <c r="L133" s="13"/>
      <c r="M133" s="13"/>
    </row>
    <row r="134" spans="1:13" ht="20.399999999999999" x14ac:dyDescent="0.2">
      <c r="A134" s="94" t="s">
        <v>126</v>
      </c>
      <c r="B134" s="58"/>
      <c r="C134" s="58"/>
      <c r="D134" s="4"/>
      <c r="E134" s="13"/>
      <c r="F134" s="101"/>
      <c r="G134" s="101"/>
      <c r="H134" s="13"/>
      <c r="I134" s="13"/>
      <c r="J134" s="101"/>
      <c r="K134" s="101"/>
      <c r="L134" s="13"/>
      <c r="M134" s="13"/>
    </row>
    <row r="135" spans="1:13" ht="25.2" x14ac:dyDescent="0.2">
      <c r="A135" s="95" t="s">
        <v>38</v>
      </c>
      <c r="B135" s="117"/>
      <c r="C135" s="117"/>
      <c r="D135" s="118"/>
      <c r="E135" s="118"/>
      <c r="F135" s="118"/>
      <c r="G135" s="118"/>
      <c r="H135" s="118"/>
      <c r="I135" s="118"/>
      <c r="J135" s="118"/>
      <c r="K135" s="118"/>
      <c r="L135" s="118"/>
      <c r="M135" s="118"/>
    </row>
    <row r="136" spans="1:13" ht="20.399999999999999" x14ac:dyDescent="0.2">
      <c r="A136" s="97" t="s">
        <v>39</v>
      </c>
      <c r="B136" s="14"/>
      <c r="C136" s="78"/>
      <c r="D136" s="13"/>
      <c r="E136" s="13"/>
      <c r="F136" s="4"/>
      <c r="G136" s="4"/>
      <c r="H136" s="109">
        <v>20</v>
      </c>
      <c r="I136" s="13"/>
      <c r="J136" s="13"/>
      <c r="K136" s="79"/>
      <c r="L136" s="109">
        <v>20</v>
      </c>
      <c r="M136" s="13"/>
    </row>
    <row r="137" spans="1:13" x14ac:dyDescent="0.2">
      <c r="A137" s="98" t="s">
        <v>127</v>
      </c>
      <c r="B137" s="104"/>
      <c r="C137" s="104"/>
      <c r="D137" s="13"/>
      <c r="E137" s="13"/>
      <c r="F137" s="59"/>
      <c r="G137" s="59"/>
      <c r="H137" s="13"/>
      <c r="I137" s="13"/>
      <c r="J137" s="101"/>
      <c r="K137" s="101"/>
      <c r="L137" s="13"/>
      <c r="M137" s="13"/>
    </row>
    <row r="138" spans="1:13" ht="20.399999999999999" x14ac:dyDescent="0.2">
      <c r="A138" s="98" t="s">
        <v>128</v>
      </c>
      <c r="B138" s="104"/>
      <c r="C138" s="104"/>
      <c r="D138" s="13"/>
      <c r="E138" s="13"/>
      <c r="F138" s="59"/>
      <c r="G138" s="59"/>
      <c r="H138" s="13"/>
      <c r="I138" s="13"/>
      <c r="J138" s="101"/>
      <c r="K138" s="101"/>
      <c r="L138" s="13"/>
      <c r="M138" s="13"/>
    </row>
    <row r="139" spans="1:13" ht="20.399999999999999" x14ac:dyDescent="0.2">
      <c r="A139" s="98" t="s">
        <v>129</v>
      </c>
      <c r="B139" s="104"/>
      <c r="C139" s="104"/>
      <c r="D139" s="13"/>
      <c r="E139" s="13"/>
      <c r="F139" s="59"/>
      <c r="G139" s="59"/>
      <c r="H139" s="13"/>
      <c r="I139" s="13"/>
      <c r="J139" s="101"/>
      <c r="K139" s="101"/>
      <c r="L139" s="13"/>
      <c r="M139" s="13"/>
    </row>
    <row r="140" spans="1:13" ht="20.399999999999999" x14ac:dyDescent="0.2">
      <c r="A140" s="98" t="s">
        <v>130</v>
      </c>
      <c r="B140" s="101"/>
      <c r="C140" s="101"/>
      <c r="D140" s="13"/>
      <c r="E140" s="13"/>
      <c r="F140" s="58"/>
      <c r="G140" s="58"/>
      <c r="H140" s="9"/>
      <c r="I140" s="13"/>
      <c r="J140" s="103"/>
      <c r="K140" s="103"/>
      <c r="L140" s="9"/>
      <c r="M140" s="13"/>
    </row>
    <row r="141" spans="1:13" ht="20.399999999999999" x14ac:dyDescent="0.2">
      <c r="A141" s="98" t="s">
        <v>131</v>
      </c>
      <c r="B141" s="101"/>
      <c r="C141" s="101"/>
      <c r="D141" s="13"/>
      <c r="E141" s="13"/>
      <c r="F141" s="58"/>
      <c r="G141" s="58"/>
      <c r="H141" s="4"/>
      <c r="I141" s="13"/>
      <c r="J141" s="103"/>
      <c r="K141" s="103"/>
      <c r="L141" s="4"/>
      <c r="M141" s="13"/>
    </row>
    <row r="142" spans="1:13" ht="20.399999999999999" x14ac:dyDescent="0.2">
      <c r="A142" s="97" t="s">
        <v>40</v>
      </c>
      <c r="B142" s="13"/>
      <c r="C142" s="79"/>
      <c r="D142" s="109">
        <v>20</v>
      </c>
      <c r="E142" s="13"/>
      <c r="F142" s="43"/>
      <c r="G142" s="79"/>
      <c r="H142" s="13"/>
      <c r="I142" s="13"/>
      <c r="J142" s="13"/>
      <c r="K142" s="79"/>
      <c r="L142" s="13"/>
      <c r="M142" s="13"/>
    </row>
    <row r="143" spans="1:13" ht="20.399999999999999" x14ac:dyDescent="0.2">
      <c r="A143" s="98" t="s">
        <v>132</v>
      </c>
      <c r="B143" s="101"/>
      <c r="C143" s="101"/>
      <c r="D143" s="4"/>
      <c r="E143" s="13"/>
      <c r="F143" s="58"/>
      <c r="G143" s="58"/>
      <c r="H143" s="13"/>
      <c r="I143" s="13"/>
      <c r="J143" s="101"/>
      <c r="K143" s="101"/>
      <c r="L143" s="13"/>
      <c r="M143" s="13"/>
    </row>
    <row r="144" spans="1:13" ht="20.399999999999999" x14ac:dyDescent="0.2">
      <c r="A144" s="98" t="s">
        <v>133</v>
      </c>
      <c r="B144" s="101"/>
      <c r="C144" s="101"/>
      <c r="D144" s="4"/>
      <c r="E144" s="13"/>
      <c r="F144" s="58"/>
      <c r="G144" s="58"/>
      <c r="H144" s="13"/>
      <c r="I144" s="13"/>
      <c r="J144" s="101"/>
      <c r="K144" s="101"/>
      <c r="L144" s="13"/>
      <c r="M144" s="13"/>
    </row>
    <row r="145" spans="1:13" ht="30.6" x14ac:dyDescent="0.2">
      <c r="A145" s="98" t="s">
        <v>134</v>
      </c>
      <c r="B145" s="101"/>
      <c r="C145" s="101"/>
      <c r="D145" s="4"/>
      <c r="E145" s="13"/>
      <c r="F145" s="58"/>
      <c r="G145" s="58"/>
      <c r="H145" s="13"/>
      <c r="I145" s="13"/>
      <c r="J145" s="101"/>
      <c r="K145" s="101"/>
      <c r="L145" s="13"/>
      <c r="M145" s="13"/>
    </row>
    <row r="146" spans="1:13" ht="20.399999999999999" x14ac:dyDescent="0.2">
      <c r="A146" s="97" t="s">
        <v>41</v>
      </c>
      <c r="B146" s="8"/>
      <c r="C146" s="8"/>
      <c r="D146" s="109">
        <v>30</v>
      </c>
      <c r="E146" s="110">
        <v>2</v>
      </c>
      <c r="F146" s="13"/>
      <c r="G146" s="79"/>
      <c r="H146" s="13"/>
      <c r="I146" s="13"/>
      <c r="J146" s="13"/>
      <c r="K146" s="79"/>
      <c r="L146" s="13"/>
      <c r="M146" s="13"/>
    </row>
    <row r="147" spans="1:13" ht="20.399999999999999" x14ac:dyDescent="0.2">
      <c r="A147" s="98" t="s">
        <v>135</v>
      </c>
      <c r="B147" s="58"/>
      <c r="C147" s="58"/>
      <c r="D147" s="4"/>
      <c r="E147" s="4"/>
      <c r="F147" s="101"/>
      <c r="G147" s="101"/>
      <c r="H147" s="13"/>
      <c r="I147" s="13"/>
      <c r="J147" s="101"/>
      <c r="K147" s="101"/>
      <c r="L147" s="13"/>
      <c r="M147" s="13"/>
    </row>
    <row r="148" spans="1:13" ht="30.6" x14ac:dyDescent="0.2">
      <c r="A148" s="98" t="s">
        <v>136</v>
      </c>
      <c r="B148" s="58"/>
      <c r="C148" s="58"/>
      <c r="D148" s="4"/>
      <c r="E148" s="4"/>
      <c r="F148" s="101"/>
      <c r="G148" s="101"/>
      <c r="H148" s="13"/>
      <c r="I148" s="13"/>
      <c r="J148" s="101"/>
      <c r="K148" s="101"/>
      <c r="L148" s="13"/>
      <c r="M148" s="13"/>
    </row>
    <row r="149" spans="1:13" ht="20.399999999999999" x14ac:dyDescent="0.2">
      <c r="A149" s="98" t="s">
        <v>137</v>
      </c>
      <c r="B149" s="58"/>
      <c r="C149" s="58"/>
      <c r="D149" s="4"/>
      <c r="E149" s="4"/>
      <c r="F149" s="101"/>
      <c r="G149" s="101"/>
      <c r="H149" s="13"/>
      <c r="I149" s="13"/>
      <c r="J149" s="101"/>
      <c r="K149" s="101"/>
      <c r="L149" s="13"/>
      <c r="M149" s="13"/>
    </row>
    <row r="150" spans="1:13" ht="20.399999999999999" x14ac:dyDescent="0.2">
      <c r="A150" s="98" t="s">
        <v>185</v>
      </c>
      <c r="B150" s="58"/>
      <c r="C150" s="58"/>
      <c r="D150" s="4"/>
      <c r="E150" s="4"/>
      <c r="F150" s="101"/>
      <c r="G150" s="101"/>
      <c r="H150" s="13"/>
      <c r="I150" s="13"/>
      <c r="J150" s="101"/>
      <c r="K150" s="101"/>
      <c r="L150" s="13"/>
      <c r="M150" s="13"/>
    </row>
    <row r="151" spans="1:13" ht="40.799999999999997" x14ac:dyDescent="0.2">
      <c r="A151" s="98" t="s">
        <v>138</v>
      </c>
      <c r="B151" s="58"/>
      <c r="C151" s="58"/>
      <c r="D151" s="4"/>
      <c r="E151" s="4"/>
      <c r="F151" s="101"/>
      <c r="G151" s="101"/>
      <c r="H151" s="13"/>
      <c r="I151" s="13"/>
      <c r="J151" s="101"/>
      <c r="K151" s="101"/>
      <c r="L151" s="13"/>
      <c r="M151" s="13"/>
    </row>
    <row r="152" spans="1:13" x14ac:dyDescent="0.2">
      <c r="A152" s="97" t="s">
        <v>101</v>
      </c>
      <c r="B152" s="13"/>
      <c r="C152" s="79"/>
      <c r="D152" s="13"/>
      <c r="E152" s="13"/>
      <c r="F152" s="8"/>
      <c r="G152" s="8"/>
      <c r="H152" s="109">
        <v>60</v>
      </c>
      <c r="I152" s="13"/>
      <c r="J152" s="8"/>
      <c r="K152" s="8"/>
      <c r="L152" s="13"/>
      <c r="M152" s="110">
        <v>2</v>
      </c>
    </row>
    <row r="153" spans="1:13" ht="20.399999999999999" x14ac:dyDescent="0.2">
      <c r="A153" s="98" t="s">
        <v>139</v>
      </c>
      <c r="B153" s="101"/>
      <c r="C153" s="101"/>
      <c r="D153" s="13"/>
      <c r="E153" s="13"/>
      <c r="F153" s="58"/>
      <c r="G153" s="58"/>
      <c r="H153" s="4"/>
      <c r="I153" s="13"/>
      <c r="J153" s="58"/>
      <c r="K153" s="58"/>
      <c r="L153" s="13"/>
      <c r="M153" s="4"/>
    </row>
    <row r="154" spans="1:13" ht="20.399999999999999" x14ac:dyDescent="0.2">
      <c r="A154" s="98" t="s">
        <v>140</v>
      </c>
      <c r="B154" s="101"/>
      <c r="C154" s="101"/>
      <c r="D154" s="13"/>
      <c r="E154" s="13"/>
      <c r="F154" s="58"/>
      <c r="G154" s="58"/>
      <c r="H154" s="4"/>
      <c r="I154" s="13"/>
      <c r="J154" s="58"/>
      <c r="K154" s="58"/>
      <c r="L154" s="13"/>
      <c r="M154" s="4"/>
    </row>
    <row r="155" spans="1:13" ht="20.399999999999999" x14ac:dyDescent="0.2">
      <c r="A155" s="98" t="s">
        <v>141</v>
      </c>
      <c r="B155" s="101"/>
      <c r="C155" s="101"/>
      <c r="D155" s="13"/>
      <c r="E155" s="13"/>
      <c r="F155" s="58"/>
      <c r="G155" s="58"/>
      <c r="H155" s="4"/>
      <c r="I155" s="13"/>
      <c r="J155" s="58"/>
      <c r="K155" s="58"/>
      <c r="L155" s="13"/>
      <c r="M155" s="4"/>
    </row>
    <row r="156" spans="1:13" ht="20.399999999999999" x14ac:dyDescent="0.2">
      <c r="A156" s="98" t="s">
        <v>142</v>
      </c>
      <c r="B156" s="101"/>
      <c r="C156" s="101"/>
      <c r="D156" s="13"/>
      <c r="E156" s="13"/>
      <c r="F156" s="58"/>
      <c r="G156" s="58"/>
      <c r="H156" s="4"/>
      <c r="I156" s="13"/>
      <c r="J156" s="58"/>
      <c r="K156" s="58"/>
      <c r="L156" s="13"/>
      <c r="M156" s="4"/>
    </row>
    <row r="157" spans="1:13" ht="30.6" x14ac:dyDescent="0.2">
      <c r="A157" s="98" t="s">
        <v>143</v>
      </c>
      <c r="B157" s="101"/>
      <c r="C157" s="101"/>
      <c r="D157" s="13"/>
      <c r="E157" s="13"/>
      <c r="F157" s="58"/>
      <c r="G157" s="58"/>
      <c r="H157" s="4"/>
      <c r="I157" s="13"/>
      <c r="J157" s="58"/>
      <c r="K157" s="58"/>
      <c r="L157" s="13"/>
      <c r="M157" s="4"/>
    </row>
    <row r="158" spans="1:13" ht="20.399999999999999" x14ac:dyDescent="0.2">
      <c r="A158" s="98" t="s">
        <v>144</v>
      </c>
      <c r="B158" s="101"/>
      <c r="C158" s="101"/>
      <c r="D158" s="13"/>
      <c r="E158" s="13"/>
      <c r="F158" s="58"/>
      <c r="G158" s="58"/>
      <c r="H158" s="4"/>
      <c r="I158" s="13"/>
      <c r="J158" s="58"/>
      <c r="K158" s="58"/>
      <c r="L158" s="13"/>
      <c r="M158" s="4"/>
    </row>
    <row r="159" spans="1:13" ht="20.399999999999999" x14ac:dyDescent="0.2">
      <c r="A159" s="98" t="s">
        <v>145</v>
      </c>
      <c r="B159" s="101"/>
      <c r="C159" s="101"/>
      <c r="D159" s="13"/>
      <c r="E159" s="13"/>
      <c r="F159" s="58"/>
      <c r="G159" s="58"/>
      <c r="H159" s="4"/>
      <c r="I159" s="13"/>
      <c r="J159" s="58"/>
      <c r="K159" s="58"/>
      <c r="L159" s="13"/>
      <c r="M159" s="4"/>
    </row>
    <row r="160" spans="1:13" ht="37.799999999999997" x14ac:dyDescent="0.2">
      <c r="A160" s="95" t="s">
        <v>42</v>
      </c>
      <c r="B160" s="117"/>
      <c r="C160" s="117"/>
      <c r="D160" s="119"/>
      <c r="E160" s="119"/>
      <c r="F160" s="119"/>
      <c r="G160" s="119"/>
      <c r="H160" s="119"/>
      <c r="I160" s="119"/>
      <c r="J160" s="119"/>
      <c r="K160" s="119"/>
      <c r="L160" s="119"/>
      <c r="M160" s="119"/>
    </row>
    <row r="161" spans="1:13" ht="30.6" x14ac:dyDescent="0.2">
      <c r="A161" s="97" t="s">
        <v>43</v>
      </c>
      <c r="B161" s="8"/>
      <c r="C161" s="8"/>
      <c r="D161" s="109">
        <v>50</v>
      </c>
      <c r="E161" s="13"/>
      <c r="F161" s="13"/>
      <c r="G161" s="79"/>
      <c r="H161" s="13"/>
      <c r="I161" s="110" t="s">
        <v>238</v>
      </c>
      <c r="J161" s="8"/>
      <c r="K161" s="8"/>
      <c r="L161" s="109">
        <v>20</v>
      </c>
      <c r="M161" s="13"/>
    </row>
    <row r="162" spans="1:13" ht="20.399999999999999" x14ac:dyDescent="0.2">
      <c r="A162" s="98" t="s">
        <v>146</v>
      </c>
      <c r="B162" s="58"/>
      <c r="C162" s="58"/>
      <c r="D162" s="4"/>
      <c r="E162" s="13"/>
      <c r="F162" s="101"/>
      <c r="G162" s="101"/>
      <c r="H162" s="13"/>
      <c r="I162" s="6"/>
      <c r="J162" s="58"/>
      <c r="K162" s="58"/>
      <c r="L162" s="4"/>
      <c r="M162" s="13"/>
    </row>
    <row r="163" spans="1:13" ht="20.399999999999999" x14ac:dyDescent="0.2">
      <c r="A163" s="98" t="s">
        <v>147</v>
      </c>
      <c r="B163" s="58"/>
      <c r="C163" s="58"/>
      <c r="D163" s="4"/>
      <c r="E163" s="13"/>
      <c r="F163" s="101"/>
      <c r="G163" s="101"/>
      <c r="H163" s="13"/>
      <c r="I163" s="6"/>
      <c r="J163" s="58"/>
      <c r="K163" s="58"/>
      <c r="L163" s="4"/>
      <c r="M163" s="13"/>
    </row>
    <row r="164" spans="1:13" ht="20.399999999999999" x14ac:dyDescent="0.2">
      <c r="A164" s="98" t="s">
        <v>148</v>
      </c>
      <c r="B164" s="58"/>
      <c r="C164" s="58"/>
      <c r="D164" s="4"/>
      <c r="E164" s="13"/>
      <c r="F164" s="101"/>
      <c r="G164" s="101"/>
      <c r="H164" s="13"/>
      <c r="I164" s="6"/>
      <c r="J164" s="58"/>
      <c r="K164" s="58"/>
      <c r="L164" s="4"/>
      <c r="M164" s="13"/>
    </row>
    <row r="165" spans="1:13" ht="20.399999999999999" x14ac:dyDescent="0.2">
      <c r="A165" s="98" t="s">
        <v>149</v>
      </c>
      <c r="B165" s="58"/>
      <c r="C165" s="58"/>
      <c r="D165" s="4"/>
      <c r="E165" s="13"/>
      <c r="F165" s="101"/>
      <c r="G165" s="101"/>
      <c r="H165" s="13"/>
      <c r="I165" s="6"/>
      <c r="J165" s="58"/>
      <c r="K165" s="58"/>
      <c r="L165" s="4"/>
      <c r="M165" s="13"/>
    </row>
    <row r="166" spans="1:13" ht="20.399999999999999" x14ac:dyDescent="0.2">
      <c r="A166" s="98" t="s">
        <v>150</v>
      </c>
      <c r="B166" s="58"/>
      <c r="C166" s="58"/>
      <c r="D166" s="4"/>
      <c r="E166" s="13"/>
      <c r="F166" s="101"/>
      <c r="G166" s="101"/>
      <c r="H166" s="13"/>
      <c r="I166" s="6"/>
      <c r="J166" s="58"/>
      <c r="K166" s="58"/>
      <c r="L166" s="4"/>
      <c r="M166" s="13"/>
    </row>
    <row r="167" spans="1:13" ht="30.6" x14ac:dyDescent="0.2">
      <c r="A167" s="98" t="s">
        <v>151</v>
      </c>
      <c r="B167" s="58"/>
      <c r="C167" s="58"/>
      <c r="D167" s="4"/>
      <c r="E167" s="13"/>
      <c r="F167" s="101"/>
      <c r="G167" s="101"/>
      <c r="H167" s="13"/>
      <c r="I167" s="6"/>
      <c r="J167" s="58"/>
      <c r="K167" s="58"/>
      <c r="L167" s="4"/>
      <c r="M167" s="13"/>
    </row>
    <row r="168" spans="1:13" ht="30.6" x14ac:dyDescent="0.2">
      <c r="A168" s="98" t="s">
        <v>152</v>
      </c>
      <c r="B168" s="58"/>
      <c r="C168" s="58"/>
      <c r="D168" s="4"/>
      <c r="E168" s="13"/>
      <c r="F168" s="101"/>
      <c r="G168" s="101"/>
      <c r="H168" s="13"/>
      <c r="I168" s="6"/>
      <c r="J168" s="58"/>
      <c r="K168" s="58"/>
      <c r="L168" s="4"/>
      <c r="M168" s="13"/>
    </row>
    <row r="169" spans="1:13" ht="30.6" x14ac:dyDescent="0.2">
      <c r="A169" s="97" t="s">
        <v>44</v>
      </c>
      <c r="B169" s="13"/>
      <c r="C169" s="79"/>
      <c r="D169" s="13"/>
      <c r="E169" s="110" t="s">
        <v>239</v>
      </c>
      <c r="F169" s="8"/>
      <c r="G169" s="8"/>
      <c r="H169" s="109">
        <v>60</v>
      </c>
      <c r="I169" s="110" t="s">
        <v>238</v>
      </c>
      <c r="J169" s="8"/>
      <c r="K169" s="8"/>
      <c r="L169" s="109">
        <v>20</v>
      </c>
      <c r="M169" s="13"/>
    </row>
    <row r="170" spans="1:13" x14ac:dyDescent="0.2">
      <c r="A170" s="98" t="s">
        <v>153</v>
      </c>
      <c r="B170" s="101"/>
      <c r="C170" s="101"/>
      <c r="D170" s="13"/>
      <c r="E170" s="6"/>
      <c r="F170" s="58"/>
      <c r="G170" s="58"/>
      <c r="H170" s="4"/>
      <c r="I170" s="7"/>
      <c r="J170" s="58"/>
      <c r="K170" s="58"/>
      <c r="L170" s="4"/>
      <c r="M170" s="13"/>
    </row>
    <row r="171" spans="1:13" x14ac:dyDescent="0.2">
      <c r="A171" s="98" t="s">
        <v>154</v>
      </c>
      <c r="B171" s="101"/>
      <c r="C171" s="101"/>
      <c r="D171" s="13"/>
      <c r="E171" s="6"/>
      <c r="F171" s="58"/>
      <c r="G171" s="58"/>
      <c r="H171" s="4"/>
      <c r="I171" s="7"/>
      <c r="J171" s="58"/>
      <c r="K171" s="58"/>
      <c r="L171" s="4"/>
      <c r="M171" s="13"/>
    </row>
    <row r="172" spans="1:13" ht="20.399999999999999" x14ac:dyDescent="0.2">
      <c r="A172" s="98" t="s">
        <v>217</v>
      </c>
      <c r="B172" s="101"/>
      <c r="C172" s="101"/>
      <c r="D172" s="13"/>
      <c r="E172" s="6"/>
      <c r="F172" s="58"/>
      <c r="G172" s="58"/>
      <c r="H172" s="4"/>
      <c r="I172" s="7"/>
      <c r="J172" s="58"/>
      <c r="K172" s="58"/>
      <c r="L172" s="4"/>
      <c r="M172" s="13"/>
    </row>
    <row r="173" spans="1:13" ht="30.6" x14ac:dyDescent="0.2">
      <c r="A173" s="98" t="s">
        <v>218</v>
      </c>
      <c r="B173" s="101"/>
      <c r="C173" s="101"/>
      <c r="D173" s="13"/>
      <c r="E173" s="6"/>
      <c r="F173" s="58"/>
      <c r="G173" s="58"/>
      <c r="H173" s="4"/>
      <c r="I173" s="7"/>
      <c r="J173" s="58"/>
      <c r="K173" s="58"/>
      <c r="L173" s="4"/>
      <c r="M173" s="13"/>
    </row>
    <row r="174" spans="1:13" ht="30.6" x14ac:dyDescent="0.2">
      <c r="A174" s="97" t="s">
        <v>45</v>
      </c>
      <c r="B174" s="13"/>
      <c r="C174" s="79"/>
      <c r="D174" s="13"/>
      <c r="E174" s="110" t="s">
        <v>239</v>
      </c>
      <c r="F174" s="8"/>
      <c r="G174" s="8"/>
      <c r="H174" s="109">
        <v>20</v>
      </c>
      <c r="I174" s="110">
        <v>3</v>
      </c>
      <c r="J174" s="8"/>
      <c r="K174" s="8"/>
      <c r="L174" s="109">
        <v>20</v>
      </c>
      <c r="M174" s="13"/>
    </row>
    <row r="175" spans="1:13" x14ac:dyDescent="0.2">
      <c r="A175" s="98" t="s">
        <v>155</v>
      </c>
      <c r="B175" s="101"/>
      <c r="C175" s="101"/>
      <c r="D175" s="13"/>
      <c r="E175" s="6"/>
      <c r="F175" s="58"/>
      <c r="G175" s="58"/>
      <c r="H175" s="4"/>
      <c r="I175" s="4"/>
      <c r="J175" s="58"/>
      <c r="K175" s="58"/>
      <c r="L175" s="4"/>
      <c r="M175" s="13"/>
    </row>
    <row r="176" spans="1:13" ht="20.399999999999999" x14ac:dyDescent="0.2">
      <c r="A176" s="98" t="s">
        <v>156</v>
      </c>
      <c r="B176" s="101"/>
      <c r="C176" s="101"/>
      <c r="D176" s="13"/>
      <c r="E176" s="6"/>
      <c r="F176" s="58"/>
      <c r="G176" s="58"/>
      <c r="H176" s="4"/>
      <c r="I176" s="4"/>
      <c r="J176" s="58"/>
      <c r="K176" s="58"/>
      <c r="L176" s="4"/>
      <c r="M176" s="13"/>
    </row>
    <row r="177" spans="1:13" ht="20.399999999999999" x14ac:dyDescent="0.2">
      <c r="A177" s="98" t="s">
        <v>157</v>
      </c>
      <c r="B177" s="101"/>
      <c r="C177" s="101"/>
      <c r="D177" s="13"/>
      <c r="E177" s="6"/>
      <c r="F177" s="58"/>
      <c r="G177" s="58"/>
      <c r="H177" s="4"/>
      <c r="I177" s="4"/>
      <c r="J177" s="58"/>
      <c r="K177" s="58"/>
      <c r="L177" s="4"/>
      <c r="M177" s="13"/>
    </row>
    <row r="178" spans="1:13" ht="20.399999999999999" x14ac:dyDescent="0.2">
      <c r="A178" s="97" t="s">
        <v>46</v>
      </c>
      <c r="B178" s="13"/>
      <c r="C178" s="79"/>
      <c r="D178" s="13"/>
      <c r="E178" s="13"/>
      <c r="F178" s="8"/>
      <c r="G178" s="8"/>
      <c r="H178" s="109">
        <v>20</v>
      </c>
      <c r="I178" s="13"/>
      <c r="J178" s="8"/>
      <c r="K178" s="8"/>
      <c r="L178" s="13"/>
      <c r="M178" s="13"/>
    </row>
    <row r="179" spans="1:13" ht="20.399999999999999" x14ac:dyDescent="0.2">
      <c r="A179" s="98" t="s">
        <v>158</v>
      </c>
      <c r="B179" s="101"/>
      <c r="C179" s="101"/>
      <c r="D179" s="13"/>
      <c r="E179" s="6"/>
      <c r="F179" s="58"/>
      <c r="G179" s="58"/>
      <c r="H179" s="4"/>
      <c r="I179" s="4"/>
      <c r="J179" s="58"/>
      <c r="K179" s="58"/>
      <c r="L179" s="4"/>
      <c r="M179" s="13"/>
    </row>
    <row r="180" spans="1:13" ht="20.399999999999999" x14ac:dyDescent="0.2">
      <c r="A180" s="98" t="s">
        <v>159</v>
      </c>
      <c r="B180" s="101"/>
      <c r="C180" s="101"/>
      <c r="D180" s="13"/>
      <c r="E180" s="6"/>
      <c r="F180" s="58"/>
      <c r="G180" s="58"/>
      <c r="H180" s="4"/>
      <c r="I180" s="4"/>
      <c r="J180" s="58"/>
      <c r="K180" s="58"/>
      <c r="L180" s="4"/>
      <c r="M180" s="13"/>
    </row>
    <row r="181" spans="1:13" ht="30.6" x14ac:dyDescent="0.2">
      <c r="A181" s="98" t="s">
        <v>160</v>
      </c>
      <c r="B181" s="101"/>
      <c r="C181" s="101"/>
      <c r="D181" s="13"/>
      <c r="E181" s="6"/>
      <c r="F181" s="58"/>
      <c r="G181" s="58"/>
      <c r="H181" s="4"/>
      <c r="I181" s="4"/>
      <c r="J181" s="58"/>
      <c r="K181" s="58"/>
      <c r="L181" s="4"/>
      <c r="M181" s="13"/>
    </row>
    <row r="182" spans="1:13" ht="20.399999999999999" x14ac:dyDescent="0.2">
      <c r="A182" s="98" t="s">
        <v>219</v>
      </c>
      <c r="B182" s="101"/>
      <c r="C182" s="101"/>
      <c r="D182" s="13"/>
      <c r="E182" s="6"/>
      <c r="F182" s="58"/>
      <c r="G182" s="58"/>
      <c r="H182" s="4"/>
      <c r="I182" s="4"/>
      <c r="J182" s="58"/>
      <c r="K182" s="58"/>
      <c r="L182" s="4"/>
      <c r="M182" s="13"/>
    </row>
    <row r="183" spans="1:13" ht="10.8" thickBot="1" x14ac:dyDescent="0.25">
      <c r="A183" s="99" t="s">
        <v>161</v>
      </c>
      <c r="B183" s="105"/>
      <c r="C183" s="105"/>
      <c r="D183" s="2"/>
      <c r="E183" s="10"/>
      <c r="F183" s="60"/>
      <c r="G183" s="60"/>
      <c r="H183" s="11"/>
      <c r="I183" s="11"/>
      <c r="J183" s="60"/>
      <c r="K183" s="60"/>
      <c r="L183" s="11"/>
      <c r="M183" s="2"/>
    </row>
    <row r="184" spans="1:13" x14ac:dyDescent="0.2">
      <c r="B184" s="1"/>
      <c r="C184" s="1"/>
      <c r="D184" s="1"/>
      <c r="E184" s="1"/>
      <c r="F184" s="1"/>
      <c r="G184" s="1"/>
      <c r="H184" s="1"/>
      <c r="I184" s="1"/>
      <c r="J184" s="1"/>
      <c r="K184" s="1"/>
      <c r="L184" s="1"/>
      <c r="M184" s="1"/>
    </row>
    <row r="185" spans="1:13" ht="9" customHeight="1" x14ac:dyDescent="0.2"/>
    <row r="186" spans="1:13" ht="14.25" hidden="1" customHeight="1" x14ac:dyDescent="0.2"/>
    <row r="187" spans="1:13" ht="14.25" hidden="1" customHeight="1" x14ac:dyDescent="0.2"/>
    <row r="188" spans="1:13" ht="14.25" hidden="1" customHeight="1" x14ac:dyDescent="0.2"/>
    <row r="189" spans="1:13" ht="14.25" hidden="1" customHeight="1" x14ac:dyDescent="0.2"/>
  </sheetData>
  <sheetProtection sheet="1" selectLockedCells="1"/>
  <mergeCells count="9">
    <mergeCell ref="B135:M135"/>
    <mergeCell ref="B160:M160"/>
    <mergeCell ref="B95:M95"/>
    <mergeCell ref="B112:M112"/>
    <mergeCell ref="B1:E1"/>
    <mergeCell ref="F1:I1"/>
    <mergeCell ref="J1:M1"/>
    <mergeCell ref="B3:M3"/>
    <mergeCell ref="B40:M40"/>
  </mergeCells>
  <pageMargins left="0.70866141732283472" right="0.70866141732283472" top="1.1023622047244095" bottom="0.51181102362204722" header="0.31496062992125984" footer="0.31496062992125984"/>
  <pageSetup paperSize="9" scale="78" fitToHeight="0" orientation="portrait" r:id="rId1"/>
  <headerFooter differentFirst="1" alignWithMargins="0">
    <oddHeader>&amp;R&amp;G</oddHeader>
    <oddFooter>&amp;L&amp;"Verdana,Standard"&amp;8Seite &amp;P/&amp;N&amp;R&amp;"Verdana,Standard"&amp;8&amp;K878787© SAVOIRSOCIAL, Olten, 31.08.2020</oddFooter>
    <firstHeader>&amp;L&amp;G&amp;R&amp;G</firstHeader>
    <firstFooter>&amp;L&amp;"Verdana,Standard"&amp;8Seite &amp;P/&amp;N&amp;R&amp;"Verdana,Standard"&amp;8© SAVOIRSOCIAL, Olten, 31.08.2020</firstFooter>
  </headerFooter>
  <rowBreaks count="1" manualBreakCount="1">
    <brk id="38" max="16383" man="1"/>
  </rowBreaks>
  <legacyDrawingHF r:id="rId2"/>
  <extLst>
    <ext xmlns:x14="http://schemas.microsoft.com/office/spreadsheetml/2009/9/main" uri="{CCE6A557-97BC-4b89-ADB6-D9C93CAAB3DF}">
      <x14:dataValidations xmlns:xm="http://schemas.microsoft.com/office/excel/2006/main" count="3">
        <x14:dataValidation type="list" allowBlank="1" xr:uid="{00000000-0002-0000-0100-000000000000}">
          <x14:formula1>
            <xm:f>Datenvalidierung!$B$2:$B$4</xm:f>
          </x14:formula1>
          <xm:sqref>J161:K183 F143:G145 J101:K107 J96:K99 B113:C115 B41:C55 B161:C168 F140:G141 J34:K38 J14:K19 J21:K27 J29:K32 J5:K12 F42:G44 J42:K44 F46:G61 J46:K49 J51:K55 J57:K61 F63:G67 J63:K67 F69:G76 J69:K76 F78:G82 J78:K82 F84:G86 J84:K86 F89:G94 J89:K94 B96:C99 F96:G111 B101:C107 B109:C111 J109:K111 F114:G128 J114:K115 B117:C120 J117:K120 B122:C125 J122:K125 B127:C134 J127:K128 F130:G134 J130:K134 B137:C141 J137:K141 B143:C151 J143:K145 F147:G159 J147:K159 B153:C159 F162:G183 B170:C173 B175:C177 B179:C183 B57:C94 F137:F139</xm:sqref>
        </x14:dataValidation>
        <x14:dataValidation type="list" allowBlank="1" xr:uid="{00000000-0002-0000-0100-000001000000}">
          <x14:formula1>
            <xm:f>Datenvalidierung!$B$6:$B$7</xm:f>
          </x14:formula1>
          <xm:sqref>B5:C12 F5:G12</xm:sqref>
        </x14:dataValidation>
        <x14:dataValidation type="list" allowBlank="1" showInputMessage="1" showErrorMessage="1" xr:uid="{00000000-0002-0000-0100-000002000000}">
          <x14:formula1>
            <xm:f>Datenvalidierung!$B$6:$B$7</xm:f>
          </x14:formula1>
          <xm:sqref>B14:C19 F14:G19 B21:C27 B29:C32 F29:G32 F21:G27 B34:C38 F34:G38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I183"/>
  <sheetViews>
    <sheetView showGridLines="0" showRowColHeaders="0" showZeros="0" view="pageLayout" zoomScaleNormal="100" workbookViewId="0">
      <selection activeCell="I6" sqref="I6"/>
    </sheetView>
  </sheetViews>
  <sheetFormatPr defaultColWidth="0.6640625" defaultRowHeight="10.199999999999999" x14ac:dyDescent="0.2"/>
  <cols>
    <col min="1" max="1" width="4.109375" style="1" customWidth="1"/>
    <col min="2" max="2" width="44.5546875" style="1" customWidth="1"/>
    <col min="3" max="8" width="4.33203125" style="3" customWidth="1"/>
    <col min="9" max="9" width="49.88671875" style="3" customWidth="1"/>
    <col min="10" max="16384" width="0.6640625" style="1"/>
  </cols>
  <sheetData>
    <row r="1" spans="1:9" ht="40.200000000000003" customHeight="1" x14ac:dyDescent="0.2">
      <c r="A1" s="116" t="s">
        <v>222</v>
      </c>
      <c r="B1" s="115"/>
      <c r="C1" s="115"/>
      <c r="D1" s="115"/>
      <c r="E1" s="115"/>
      <c r="F1" s="115"/>
      <c r="G1" s="115"/>
      <c r="H1" s="115"/>
      <c r="I1" s="115"/>
    </row>
    <row r="2" spans="1:9" ht="74.400000000000006" customHeight="1" x14ac:dyDescent="0.2">
      <c r="A2" s="26" t="s">
        <v>179</v>
      </c>
      <c r="B2" s="27" t="s">
        <v>230</v>
      </c>
      <c r="C2" s="82" t="s">
        <v>205</v>
      </c>
      <c r="D2" s="82" t="s">
        <v>206</v>
      </c>
      <c r="E2" s="83" t="s">
        <v>202</v>
      </c>
      <c r="F2" s="82" t="s">
        <v>202</v>
      </c>
      <c r="G2" s="83" t="s">
        <v>203</v>
      </c>
      <c r="H2" s="83" t="s">
        <v>204</v>
      </c>
      <c r="I2" s="24" t="s">
        <v>197</v>
      </c>
    </row>
    <row r="3" spans="1:9" ht="7.2" customHeight="1" x14ac:dyDescent="0.2">
      <c r="A3" s="67"/>
      <c r="B3" s="67"/>
      <c r="C3" s="68"/>
      <c r="D3" s="68"/>
      <c r="E3" s="68"/>
      <c r="F3" s="68"/>
      <c r="G3" s="68"/>
      <c r="H3" s="68"/>
      <c r="I3" s="67"/>
    </row>
    <row r="4" spans="1:9" ht="15" customHeight="1" x14ac:dyDescent="0.3">
      <c r="A4" s="69" t="str">
        <f>LEFT(Leistungsziele!A3,FIND(" ",Leistungsziele!A3))</f>
        <v xml:space="preserve">a. </v>
      </c>
      <c r="B4" s="70" t="str">
        <f>RIGHT(Leistungsziele!A3,LEN(Leistungsziele!A3)-FIND(" ",Leistungsziele!A3))</f>
        <v>Anwenden von transversalen Kompetenzen</v>
      </c>
      <c r="C4" s="71"/>
      <c r="D4" s="71"/>
      <c r="E4" s="71"/>
      <c r="F4" s="71"/>
      <c r="G4" s="71"/>
      <c r="H4" s="71"/>
      <c r="I4" s="71"/>
    </row>
    <row r="5" spans="1:9" ht="11.25" customHeight="1" x14ac:dyDescent="0.3">
      <c r="A5" s="28" t="str">
        <f>LEFT(Leistungsziele!A4,FIND(" ",Leistungsziele!A4)-1)</f>
        <v>a1:</v>
      </c>
      <c r="B5" s="29" t="str">
        <f>RIGHT(Leistungsziele!A4,LEN(Leistungsziele!A4)-FIND(" ",Leistungsziele!A4))</f>
        <v>Der eigenen Berufsrolle entsprechend handeln</v>
      </c>
      <c r="C5" s="25"/>
      <c r="D5" s="25"/>
      <c r="E5" s="25"/>
      <c r="F5" s="25"/>
      <c r="G5" s="25"/>
      <c r="H5" s="25"/>
      <c r="I5" s="25"/>
    </row>
    <row r="6" spans="1:9" ht="20.399999999999999" customHeight="1" x14ac:dyDescent="0.2">
      <c r="A6" s="30" t="str">
        <f>LEFT(Leistungsziele!A5,FIND(" ",Leistungsziele!A5))</f>
        <v xml:space="preserve">a1.1 </v>
      </c>
      <c r="B6" s="32" t="str">
        <f>RIGHT(Leistungsziele!A5,LEN(Leistungsziele!A5)-FIND(" ",Leistungsziele!A5))</f>
        <v>… erklärt die im Betrieb vorgegebenen Aufgaben- und Rollenbeschreibungen und handelt danach. (K3)</v>
      </c>
      <c r="C6" s="84" t="str">
        <f>IFERROR(VLOOKUP(Leistungsziele!B5,tbldropdownHKBaStart[],2),"")</f>
        <v/>
      </c>
      <c r="D6" s="84" t="str">
        <f>IFERROR(VLOOKUP(Leistungsziele!C5,tbldropdownHKBaStart[],2),"")</f>
        <v/>
      </c>
      <c r="E6" s="84" t="str">
        <f>IFERROR(VLOOKUP(Leistungsziele!F5,tbldropdownHKBaStart[],2),"")</f>
        <v/>
      </c>
      <c r="F6" s="84" t="str">
        <f>IFERROR(VLOOKUP(Leistungsziele!G5,tbldropdownHKBaStart[],2),"")</f>
        <v/>
      </c>
      <c r="G6" s="84" t="str">
        <f>IFERROR(VLOOKUP(Leistungsziele!J5,tbldropdownHK[],2),"")</f>
        <v/>
      </c>
      <c r="H6" s="33" t="str">
        <f>IFERROR(VLOOKUP(Leistungsziele!K5,tbldropdownHK[],2),"")</f>
        <v/>
      </c>
      <c r="I6" s="49" t="s">
        <v>237</v>
      </c>
    </row>
    <row r="7" spans="1:9" ht="20.399999999999999" customHeight="1" x14ac:dyDescent="0.2">
      <c r="A7" s="30" t="str">
        <f>LEFT(Leistungsziele!A6,FIND(" ",Leistungsziele!A6))</f>
        <v xml:space="preserve">a1.2 </v>
      </c>
      <c r="B7" s="34" t="str">
        <f>RIGHT(Leistungsziele!A6,LEN(Leistungsziele!A6)-FIND(" ",Leistungsziele!A6))</f>
        <v xml:space="preserve">… handelt selbständig im Rahmen ihrer Kompetenzen. (K3) </v>
      </c>
      <c r="C7" s="85" t="str">
        <f>IFERROR(VLOOKUP(Leistungsziele!B6,tbldropdownHKBaStart[],2),"")</f>
        <v/>
      </c>
      <c r="D7" s="85" t="str">
        <f>IFERROR(VLOOKUP(Leistungsziele!C6,tbldropdownHKBaStart[],2),"")</f>
        <v/>
      </c>
      <c r="E7" s="85" t="str">
        <f>IFERROR(VLOOKUP(Leistungsziele!F6,tbldropdownHKBaStart[],2),"")</f>
        <v/>
      </c>
      <c r="F7" s="85" t="str">
        <f>IFERROR(VLOOKUP(Leistungsziele!G6,tbldropdownHKBaStart[],2),"")</f>
        <v/>
      </c>
      <c r="G7" s="85" t="str">
        <f>IFERROR(VLOOKUP(Leistungsziele!J6,tbldropdownHK[],2),"")</f>
        <v/>
      </c>
      <c r="H7" s="86" t="str">
        <f>IFERROR(VLOOKUP(Leistungsziele!K6,tbldropdownHK[],2),"")</f>
        <v/>
      </c>
      <c r="I7" s="50"/>
    </row>
    <row r="8" spans="1:9" ht="20.399999999999999" customHeight="1" x14ac:dyDescent="0.2">
      <c r="A8" s="30" t="str">
        <f>LEFT(Leistungsziele!A7,FIND(" ",Leistungsziele!A7))</f>
        <v xml:space="preserve">a1.3 </v>
      </c>
      <c r="B8" s="34" t="str">
        <f>RIGHT(Leistungsziele!A7,LEN(Leistungsziele!A7)-FIND(" ",Leistungsziele!A7))</f>
        <v>… schätzt ihre persönlichen Grenzen ein und setzt präventive Massnahmen um. (K4)</v>
      </c>
      <c r="C8" s="85" t="str">
        <f>IFERROR(VLOOKUP(Leistungsziele!B7,tbldropdownHKBaStart[],2),"")</f>
        <v/>
      </c>
      <c r="D8" s="85" t="str">
        <f>IFERROR(VLOOKUP(Leistungsziele!C7,tbldropdownHKBaStart[],2),"")</f>
        <v/>
      </c>
      <c r="E8" s="85" t="str">
        <f>IFERROR(VLOOKUP(Leistungsziele!F7,tbldropdownHKBaStart[],2),"")</f>
        <v/>
      </c>
      <c r="F8" s="85" t="str">
        <f>IFERROR(VLOOKUP(Leistungsziele!G7,tbldropdownHKBaStart[],2),"")</f>
        <v/>
      </c>
      <c r="G8" s="85" t="str">
        <f>IFERROR(VLOOKUP(Leistungsziele!J7,tbldropdownHK[],2),"")</f>
        <v/>
      </c>
      <c r="H8" s="86" t="str">
        <f>IFERROR(VLOOKUP(Leistungsziele!K7,tbldropdownHK[],2),"")</f>
        <v/>
      </c>
      <c r="I8" s="49"/>
    </row>
    <row r="9" spans="1:9" ht="20.399999999999999" customHeight="1" x14ac:dyDescent="0.2">
      <c r="A9" s="30" t="str">
        <f>LEFT(Leistungsziele!A8,FIND(" ",Leistungsziele!A8))</f>
        <v xml:space="preserve">a1.4 </v>
      </c>
      <c r="B9" s="34" t="str">
        <f>RIGHT(Leistungsziele!A8,LEN(Leistungsziele!A8)-FIND(" ",Leistungsziele!A8))</f>
        <v>… erkennt Anzeichen von Stress und Burn-Out und setzt präventive Massnahmen um. (K4)</v>
      </c>
      <c r="C9" s="85" t="str">
        <f>IFERROR(VLOOKUP(Leistungsziele!B8,tbldropdownHKBaStart[],2),"")</f>
        <v/>
      </c>
      <c r="D9" s="85" t="str">
        <f>IFERROR(VLOOKUP(Leistungsziele!C8,tbldropdownHKBaStart[],2),"")</f>
        <v/>
      </c>
      <c r="E9" s="85" t="str">
        <f>IFERROR(VLOOKUP(Leistungsziele!F8,tbldropdownHKBaStart[],2),"")</f>
        <v/>
      </c>
      <c r="F9" s="85" t="str">
        <f>IFERROR(VLOOKUP(Leistungsziele!G8,tbldropdownHKBaStart[],2),"")</f>
        <v/>
      </c>
      <c r="G9" s="85" t="str">
        <f>IFERROR(VLOOKUP(Leistungsziele!J8,tbldropdownHK[],2),"")</f>
        <v/>
      </c>
      <c r="H9" s="86" t="str">
        <f>IFERROR(VLOOKUP(Leistungsziele!K8,tbldropdownHK[],2),"")</f>
        <v/>
      </c>
      <c r="I9" s="50"/>
    </row>
    <row r="10" spans="1:9" ht="20.399999999999999" customHeight="1" x14ac:dyDescent="0.2">
      <c r="A10" s="30" t="str">
        <f>LEFT(Leistungsziele!A9,FIND(" ",Leistungsziele!A9))</f>
        <v xml:space="preserve">a1.5 </v>
      </c>
      <c r="B10" s="34" t="str">
        <f>RIGHT(Leistungsziele!A9,LEN(Leistungsziele!A9)-FIND(" ",Leistungsziele!A9))</f>
        <v>… setzt bei Bedarf die Meldepflicht anhand der betrieblichen Vorgaben um. (K3)</v>
      </c>
      <c r="C10" s="85" t="str">
        <f>IFERROR(VLOOKUP(Leistungsziele!B9,tbldropdownHKBaStart[],2),"")</f>
        <v/>
      </c>
      <c r="D10" s="85" t="str">
        <f>IFERROR(VLOOKUP(Leistungsziele!C9,tbldropdownHKBaStart[],2),"")</f>
        <v/>
      </c>
      <c r="E10" s="85" t="str">
        <f>IFERROR(VLOOKUP(Leistungsziele!F9,tbldropdownHKBaStart[],2),"")</f>
        <v/>
      </c>
      <c r="F10" s="85" t="str">
        <f>IFERROR(VLOOKUP(Leistungsziele!G9,tbldropdownHKBaStart[],2),"")</f>
        <v/>
      </c>
      <c r="G10" s="85" t="str">
        <f>IFERROR(VLOOKUP(Leistungsziele!J9,tbldropdownHK[],2),"")</f>
        <v/>
      </c>
      <c r="H10" s="86" t="str">
        <f>IFERROR(VLOOKUP(Leistungsziele!K9,tbldropdownHK[],2),"")</f>
        <v/>
      </c>
      <c r="I10" s="50"/>
    </row>
    <row r="11" spans="1:9" ht="20.399999999999999" customHeight="1" x14ac:dyDescent="0.2">
      <c r="A11" s="30" t="str">
        <f>LEFT(Leistungsziele!A10,FIND(" ",Leistungsziele!A10))</f>
        <v xml:space="preserve">a1.6 </v>
      </c>
      <c r="B11" s="34" t="str">
        <f>RIGHT(Leistungsziele!A10,LEN(Leistungsziele!A10)-FIND(" ",Leistungsziele!A10))</f>
        <v>… schützt die eigene physische und psychische Integrität und Würde sowie die der betreuten Personen. (K3)</v>
      </c>
      <c r="C11" s="85" t="str">
        <f>IFERROR(VLOOKUP(Leistungsziele!B10,tbldropdownHKBaStart[],2),"")</f>
        <v/>
      </c>
      <c r="D11" s="85" t="str">
        <f>IFERROR(VLOOKUP(Leistungsziele!C10,tbldropdownHKBaStart[],2),"")</f>
        <v/>
      </c>
      <c r="E11" s="85" t="str">
        <f>IFERROR(VLOOKUP(Leistungsziele!F10,tbldropdownHKBaStart[],2),"")</f>
        <v/>
      </c>
      <c r="F11" s="85" t="str">
        <f>IFERROR(VLOOKUP(Leistungsziele!G10,tbldropdownHKBaStart[],2),"")</f>
        <v/>
      </c>
      <c r="G11" s="85" t="str">
        <f>IFERROR(VLOOKUP(Leistungsziele!J10,tbldropdownHK[],2),"")</f>
        <v/>
      </c>
      <c r="H11" s="86" t="str">
        <f>IFERROR(VLOOKUP(Leistungsziele!K10,tbldropdownHK[],2),"")</f>
        <v/>
      </c>
      <c r="I11" s="50"/>
    </row>
    <row r="12" spans="1:9" ht="20.399999999999999" customHeight="1" x14ac:dyDescent="0.2">
      <c r="A12" s="30" t="str">
        <f>LEFT(Leistungsziele!A11,FIND(" ",Leistungsziele!A11))</f>
        <v xml:space="preserve">a1.7 </v>
      </c>
      <c r="B12" s="34" t="str">
        <f>RIGHT(Leistungsziele!A11,LEN(Leistungsziele!A11)-FIND(" ",Leistungsziele!A11))</f>
        <v>… hält die Datenschutzbestimmungen und die Schweigepflicht ein. (K3)</v>
      </c>
      <c r="C12" s="85" t="str">
        <f>IFERROR(VLOOKUP(Leistungsziele!B11,tbldropdownHKBaStart[],2),"")</f>
        <v/>
      </c>
      <c r="D12" s="85" t="str">
        <f>IFERROR(VLOOKUP(Leistungsziele!C11,tbldropdownHKBaStart[],2),"")</f>
        <v/>
      </c>
      <c r="E12" s="85" t="str">
        <f>IFERROR(VLOOKUP(Leistungsziele!F11,tbldropdownHKBaStart[],2),"")</f>
        <v/>
      </c>
      <c r="F12" s="85" t="str">
        <f>IFERROR(VLOOKUP(Leistungsziele!G11,tbldropdownHKBaStart[],2),"")</f>
        <v/>
      </c>
      <c r="G12" s="85" t="str">
        <f>IFERROR(VLOOKUP(Leistungsziele!J11,tbldropdownHK[],2),"")</f>
        <v/>
      </c>
      <c r="H12" s="86" t="str">
        <f>IFERROR(VLOOKUP(Leistungsziele!K11,tbldropdownHK[],2),"")</f>
        <v/>
      </c>
      <c r="I12" s="50"/>
    </row>
    <row r="13" spans="1:9" ht="20.399999999999999" customHeight="1" x14ac:dyDescent="0.2">
      <c r="A13" s="30" t="str">
        <f>LEFT(Leistungsziele!A12,FIND(" ",Leistungsziele!A12))</f>
        <v xml:space="preserve">a1.8 </v>
      </c>
      <c r="B13" s="35" t="str">
        <f>RIGHT(Leistungsziele!A12,LEN(Leistungsziele!A12)-FIND(" ",Leistungsziele!A12))</f>
        <v>… vertritt den eigenen Beruf gegenüber Dritten überzeugend. (K3)</v>
      </c>
      <c r="C13" s="87" t="str">
        <f>IFERROR(VLOOKUP(Leistungsziele!B12,tbldropdownHKBaStart[],2),"")</f>
        <v/>
      </c>
      <c r="D13" s="87" t="str">
        <f>IFERROR(VLOOKUP(Leistungsziele!C12,tbldropdownHKBaStart[],2),"")</f>
        <v/>
      </c>
      <c r="E13" s="87" t="str">
        <f>IFERROR(VLOOKUP(Leistungsziele!F12,tbldropdownHKBaStart[],2),"")</f>
        <v/>
      </c>
      <c r="F13" s="87" t="str">
        <f>IFERROR(VLOOKUP(Leistungsziele!G12,tbldropdownHKBaStart[],2),"")</f>
        <v/>
      </c>
      <c r="G13" s="87" t="str">
        <f>IFERROR(VLOOKUP(Leistungsziele!J12,tbldropdownHK[],2),"")</f>
        <v/>
      </c>
      <c r="H13" s="88" t="str">
        <f>IFERROR(VLOOKUP(Leistungsziele!K12,tbldropdownHK[],2),"")</f>
        <v/>
      </c>
      <c r="I13" s="51"/>
    </row>
    <row r="14" spans="1:9" ht="11.25" customHeight="1" x14ac:dyDescent="0.3">
      <c r="A14" s="28" t="str">
        <f>LEFT(Leistungsziele!A13,FIND(" ",Leistungsziele!A13))</f>
        <v xml:space="preserve">a2: </v>
      </c>
      <c r="B14" s="29" t="str">
        <f>RIGHT(Leistungsziele!A13,LEN(Leistungsziele!A13)-FIND(" ",Leistungsziele!A13))</f>
        <v>Die eigene Arbeit reflektieren</v>
      </c>
      <c r="C14" s="25"/>
      <c r="D14" s="25"/>
      <c r="E14" s="25"/>
      <c r="F14" s="25"/>
      <c r="G14" s="25"/>
      <c r="H14" s="25"/>
      <c r="I14" s="25"/>
    </row>
    <row r="15" spans="1:9" s="23" customFormat="1" ht="20.399999999999999" customHeight="1" x14ac:dyDescent="0.3">
      <c r="A15" s="30" t="str">
        <f>LEFT(Leistungsziele!A14,FIND(" ",Leistungsziele!A14))</f>
        <v xml:space="preserve">a2.1 </v>
      </c>
      <c r="B15" s="32" t="str">
        <f>RIGHT(Leistungsziele!A14,LEN(Leistungsziele!A14)-FIND(" ",Leistungsziele!A14))</f>
        <v>… reflektiert Berufssituationen und das eigene berufliche Handeln nach berufsethischen Aspekten. (K4)</v>
      </c>
      <c r="C15" s="84" t="str">
        <f>IFERROR(VLOOKUP(Leistungsziele!B14,tbldropdownHKBaStart[],2),"")</f>
        <v/>
      </c>
      <c r="D15" s="84" t="str">
        <f>IFERROR(VLOOKUP(Leistungsziele!C14,tbldropdownHKBaStart[],2),"")</f>
        <v/>
      </c>
      <c r="E15" s="84" t="str">
        <f>IFERROR(VLOOKUP(Leistungsziele!F14,tbldropdownHKBaStart[],2),"")</f>
        <v/>
      </c>
      <c r="F15" s="84" t="str">
        <f>IFERROR(VLOOKUP(Leistungsziele!G14,tbldropdownHKBaStart[],2),"")</f>
        <v/>
      </c>
      <c r="G15" s="84" t="str">
        <f>IFERROR(VLOOKUP(Leistungsziele!J14,tbldropdownHK[],2),"")</f>
        <v/>
      </c>
      <c r="H15" s="33" t="str">
        <f>IFERROR(VLOOKUP(Leistungsziele!K14,tbldropdownHK[],2),"")</f>
        <v/>
      </c>
      <c r="I15" s="49"/>
    </row>
    <row r="16" spans="1:9" s="23" customFormat="1" ht="20.399999999999999" customHeight="1" x14ac:dyDescent="0.3">
      <c r="A16" s="30" t="str">
        <f>LEFT(Leistungsziele!A15,FIND(" ",Leistungsziele!A15))</f>
        <v xml:space="preserve">a2.2 </v>
      </c>
      <c r="B16" s="32" t="str">
        <f>RIGHT(Leistungsziele!A15,LEN(Leistungsziele!A15)-FIND(" ",Leistungsziele!A15))</f>
        <v>… reflektiert Feedbacks und setzt Anregungen um. (K4)</v>
      </c>
      <c r="C16" s="84" t="str">
        <f>IFERROR(VLOOKUP(Leistungsziele!B15,tbldropdownHKBaStart[],2),"")</f>
        <v/>
      </c>
      <c r="D16" s="84" t="str">
        <f>IFERROR(VLOOKUP(Leistungsziele!C15,tbldropdownHKBaStart[],2),"")</f>
        <v/>
      </c>
      <c r="E16" s="84" t="str">
        <f>IFERROR(VLOOKUP(Leistungsziele!F15,tbldropdownHKBaStart[],2),"")</f>
        <v/>
      </c>
      <c r="F16" s="84" t="str">
        <f>IFERROR(VLOOKUP(Leistungsziele!G15,tbldropdownHKBaStart[],2),"")</f>
        <v/>
      </c>
      <c r="G16" s="84" t="str">
        <f>IFERROR(VLOOKUP(Leistungsziele!J15,tbldropdownHK[],2),"")</f>
        <v/>
      </c>
      <c r="H16" s="86" t="str">
        <f>IFERROR(VLOOKUP(Leistungsziele!K15,tbldropdownHK[],2),"")</f>
        <v/>
      </c>
      <c r="I16" s="49"/>
    </row>
    <row r="17" spans="1:9" s="23" customFormat="1" ht="20.399999999999999" customHeight="1" x14ac:dyDescent="0.3">
      <c r="A17" s="30" t="str">
        <f>LEFT(Leistungsziele!A16,FIND(" ",Leistungsziele!A16))</f>
        <v xml:space="preserve">a2.3 </v>
      </c>
      <c r="B17" s="32" t="str">
        <f>RIGHT(Leistungsziele!A16,LEN(Leistungsziele!A16)-FIND(" ",Leistungsziele!A16))</f>
        <v>… gibt Feedbacks gemäss den Feedbackregeln. (K3)</v>
      </c>
      <c r="C17" s="84" t="str">
        <f>IFERROR(VLOOKUP(Leistungsziele!B16,tbldropdownHKBaStart[],2),"")</f>
        <v/>
      </c>
      <c r="D17" s="84" t="str">
        <f>IFERROR(VLOOKUP(Leistungsziele!C16,tbldropdownHKBaStart[],2),"")</f>
        <v/>
      </c>
      <c r="E17" s="84" t="str">
        <f>IFERROR(VLOOKUP(Leistungsziele!F16,tbldropdownHKBaStart[],2),"")</f>
        <v/>
      </c>
      <c r="F17" s="84" t="str">
        <f>IFERROR(VLOOKUP(Leistungsziele!G16,tbldropdownHKBaStart[],2),"")</f>
        <v/>
      </c>
      <c r="G17" s="84" t="str">
        <f>IFERROR(VLOOKUP(Leistungsziele!J16,tbldropdownHK[],2),"")</f>
        <v/>
      </c>
      <c r="H17" s="86" t="str">
        <f>IFERROR(VLOOKUP(Leistungsziele!K16,tbldropdownHK[],2),"")</f>
        <v/>
      </c>
      <c r="I17" s="49"/>
    </row>
    <row r="18" spans="1:9" s="23" customFormat="1" ht="20.399999999999999" customHeight="1" x14ac:dyDescent="0.3">
      <c r="A18" s="30" t="str">
        <f>LEFT(Leistungsziele!A17,FIND(" ",Leistungsziele!A17))</f>
        <v xml:space="preserve">a2.4 </v>
      </c>
      <c r="B18" s="32" t="str">
        <f>RIGHT(Leistungsziele!A17,LEN(Leistungsziele!A17)-FIND(" ",Leistungsziele!A17))</f>
        <v>… bezieht Vorgaben und Leitsätze des Betriebes in ihre Reflexion mit ein. (K4)</v>
      </c>
      <c r="C18" s="84" t="str">
        <f>IFERROR(VLOOKUP(Leistungsziele!B17,tbldropdownHKBaStart[],2),"")</f>
        <v/>
      </c>
      <c r="D18" s="84" t="str">
        <f>IFERROR(VLOOKUP(Leistungsziele!C17,tbldropdownHKBaStart[],2),"")</f>
        <v/>
      </c>
      <c r="E18" s="84" t="str">
        <f>IFERROR(VLOOKUP(Leistungsziele!F17,tbldropdownHKBaStart[],2),"")</f>
        <v/>
      </c>
      <c r="F18" s="84" t="str">
        <f>IFERROR(VLOOKUP(Leistungsziele!G17,tbldropdownHKBaStart[],2),"")</f>
        <v/>
      </c>
      <c r="G18" s="84" t="str">
        <f>IFERROR(VLOOKUP(Leistungsziele!J17,tbldropdownHK[],2),"")</f>
        <v/>
      </c>
      <c r="H18" s="86" t="str">
        <f>IFERROR(VLOOKUP(Leistungsziele!K17,tbldropdownHK[],2),"")</f>
        <v/>
      </c>
      <c r="I18" s="49"/>
    </row>
    <row r="19" spans="1:9" s="23" customFormat="1" ht="20.399999999999999" customHeight="1" x14ac:dyDescent="0.3">
      <c r="A19" s="30" t="str">
        <f>LEFT(Leistungsziele!A18,FIND(" ",Leistungsziele!A18))</f>
        <v xml:space="preserve">a2.5 </v>
      </c>
      <c r="B19" s="32" t="str">
        <f>RIGHT(Leistungsziele!A18,LEN(Leistungsziele!A18)-FIND(" ",Leistungsziele!A18))</f>
        <v>… schätzt ihren Entwicklungs- bzw. Austauschbedarf ein und nimmt weiterführende Angebote bzw. Gespräche wahr. (K4)</v>
      </c>
      <c r="C19" s="84" t="str">
        <f>IFERROR(VLOOKUP(Leistungsziele!B18,tbldropdownHKBaStart[],2),"")</f>
        <v/>
      </c>
      <c r="D19" s="84" t="str">
        <f>IFERROR(VLOOKUP(Leistungsziele!C18,tbldropdownHKBaStart[],2),"")</f>
        <v/>
      </c>
      <c r="E19" s="84" t="str">
        <f>IFERROR(VLOOKUP(Leistungsziele!F18,tbldropdownHKBaStart[],2),"")</f>
        <v/>
      </c>
      <c r="F19" s="84" t="str">
        <f>IFERROR(VLOOKUP(Leistungsziele!G18,tbldropdownHKBaStart[],2),"")</f>
        <v/>
      </c>
      <c r="G19" s="84" t="str">
        <f>IFERROR(VLOOKUP(Leistungsziele!J18,tbldropdownHK[],2),"")</f>
        <v/>
      </c>
      <c r="H19" s="86" t="str">
        <f>IFERROR(VLOOKUP(Leistungsziele!K18,tbldropdownHK[],2),"")</f>
        <v/>
      </c>
      <c r="I19" s="49"/>
    </row>
    <row r="20" spans="1:9" s="23" customFormat="1" ht="20.399999999999999" customHeight="1" x14ac:dyDescent="0.3">
      <c r="A20" s="30" t="str">
        <f>LEFT(Leistungsziele!A19,FIND(" ",Leistungsziele!A19))</f>
        <v xml:space="preserve">a2.6 </v>
      </c>
      <c r="B20" s="31" t="str">
        <f>RIGHT(Leistungsziele!A19,LEN(Leistungsziele!A19)-FIND(" ",Leistungsziele!A19))</f>
        <v>… vertritt die eigene Meinung angemessen und erklärt, wie sie Entscheidungen mitträgt. (K3)</v>
      </c>
      <c r="C20" s="89" t="str">
        <f>IFERROR(VLOOKUP(Leistungsziele!B19,tbldropdownHKBaStart[],2),"")</f>
        <v/>
      </c>
      <c r="D20" s="89" t="str">
        <f>IFERROR(VLOOKUP(Leistungsziele!C19,tbldropdownHKBaStart[],2),"")</f>
        <v/>
      </c>
      <c r="E20" s="89" t="str">
        <f>IFERROR(VLOOKUP(Leistungsziele!F19,tbldropdownHKBaStart[],2),"")</f>
        <v/>
      </c>
      <c r="F20" s="89" t="str">
        <f>IFERROR(VLOOKUP(Leistungsziele!G19,tbldropdownHKBaStart[],2),"")</f>
        <v/>
      </c>
      <c r="G20" s="89" t="str">
        <f>IFERROR(VLOOKUP(Leistungsziele!J19,tbldropdownHK[],2),"")</f>
        <v/>
      </c>
      <c r="H20" s="88" t="str">
        <f>IFERROR(VLOOKUP(Leistungsziele!K19,tbldropdownHK[],2),"")</f>
        <v/>
      </c>
      <c r="I20" s="52"/>
    </row>
    <row r="21" spans="1:9" ht="11.25" customHeight="1" x14ac:dyDescent="0.3">
      <c r="A21" s="28" t="str">
        <f>LEFT(Leistungsziele!A20,FIND(" ",Leistungsziele!A20))</f>
        <v xml:space="preserve">a3: </v>
      </c>
      <c r="B21" s="29" t="str">
        <f>RIGHT(Leistungsziele!A20,LEN(Leistungsziele!A20)-FIND(" ",Leistungsziele!A20))</f>
        <v>Professionelle Beziehungen gestalten</v>
      </c>
      <c r="C21" s="25"/>
      <c r="D21" s="25"/>
      <c r="E21" s="25"/>
      <c r="F21" s="25"/>
      <c r="G21" s="25"/>
      <c r="H21" s="25"/>
      <c r="I21" s="25"/>
    </row>
    <row r="22" spans="1:9" s="23" customFormat="1" ht="30" customHeight="1" x14ac:dyDescent="0.3">
      <c r="A22" s="30" t="str">
        <f>LEFT(Leistungsziele!A21,FIND(" ",Leistungsziele!A21))</f>
        <v xml:space="preserve">a3.1 </v>
      </c>
      <c r="B22" s="32" t="str">
        <f>RIGHT(Leistungsziele!A21,LEN(Leistungsziele!A21)-FIND(" ",Leistungsziele!A21))</f>
        <v>… unterscheidet professionelle Beziehungen von privaten Beziehungen. (K3)</v>
      </c>
      <c r="C22" s="84" t="str">
        <f>IFERROR(VLOOKUP(Leistungsziele!B21,tbldropdownHKBaStart[],2),"")</f>
        <v/>
      </c>
      <c r="D22" s="84" t="str">
        <f>IFERROR(VLOOKUP(Leistungsziele!C21,tbldropdownHKBaStart[],2),"")</f>
        <v/>
      </c>
      <c r="E22" s="84" t="str">
        <f>IFERROR(VLOOKUP(Leistungsziele!F21,tbldropdownHKBaStart[],2),"")</f>
        <v/>
      </c>
      <c r="F22" s="84" t="str">
        <f>IFERROR(VLOOKUP(Leistungsziele!G21,tbldropdownHKBaStart[],2),"")</f>
        <v/>
      </c>
      <c r="G22" s="84" t="str">
        <f>IFERROR(VLOOKUP(Leistungsziele!J21,tbldropdownHK[],2),"")</f>
        <v/>
      </c>
      <c r="H22" s="33" t="str">
        <f>IFERROR(VLOOKUP(Leistungsziele!K21,tbldropdownHK[],2),"")</f>
        <v/>
      </c>
      <c r="I22" s="49"/>
    </row>
    <row r="23" spans="1:9" s="23" customFormat="1" ht="30" customHeight="1" x14ac:dyDescent="0.3">
      <c r="A23" s="30" t="str">
        <f>LEFT(Leistungsziele!A22,FIND(" ",Leistungsziele!A22))</f>
        <v xml:space="preserve">a3.2 </v>
      </c>
      <c r="B23" s="32" t="str">
        <f>RIGHT(Leistungsziele!A22,LEN(Leistungsziele!A22)-FIND(" ",Leistungsziele!A22))</f>
        <v>… wählt in der professionellen Beziehung die jeweils angemessene Nähe und Distanz. (K4)</v>
      </c>
      <c r="C23" s="84" t="str">
        <f>IFERROR(VLOOKUP(Leistungsziele!B22,tbldropdownHKBaStart[],2),"")</f>
        <v/>
      </c>
      <c r="D23" s="84" t="str">
        <f>IFERROR(VLOOKUP(Leistungsziele!C22,tbldropdownHKBaStart[],2),"")</f>
        <v/>
      </c>
      <c r="E23" s="84" t="str">
        <f>IFERROR(VLOOKUP(Leistungsziele!F22,tbldropdownHKBaStart[],2),"")</f>
        <v/>
      </c>
      <c r="F23" s="84" t="str">
        <f>IFERROR(VLOOKUP(Leistungsziele!G22,tbldropdownHKBaStart[],2),"")</f>
        <v/>
      </c>
      <c r="G23" s="84" t="str">
        <f>IFERROR(VLOOKUP(Leistungsziele!J22,tbldropdownHK[],2),"")</f>
        <v/>
      </c>
      <c r="H23" s="86" t="str">
        <f>IFERROR(VLOOKUP(Leistungsziele!K22,tbldropdownHK[],2),"")</f>
        <v/>
      </c>
      <c r="I23" s="49"/>
    </row>
    <row r="24" spans="1:9" s="23" customFormat="1" ht="30" customHeight="1" x14ac:dyDescent="0.3">
      <c r="A24" s="30" t="str">
        <f>LEFT(Leistungsziele!A23,FIND(" ",Leistungsziele!A23))</f>
        <v xml:space="preserve">a3.3 </v>
      </c>
      <c r="B24" s="32" t="str">
        <f>RIGHT(Leistungsziele!A23,LEN(Leistungsziele!A23)-FIND(" ",Leistungsziele!A23))</f>
        <v>… plant und gestaltet den Beziehungsaufbau oder die Beziehungsauflösung sorgfältig und ausgehend von den Bedürfnissen der betreuten Person. (K3)</v>
      </c>
      <c r="C24" s="84" t="str">
        <f>IFERROR(VLOOKUP(Leistungsziele!B23,tbldropdownHKBaStart[],2),"")</f>
        <v/>
      </c>
      <c r="D24" s="84" t="str">
        <f>IFERROR(VLOOKUP(Leistungsziele!C23,tbldropdownHKBaStart[],2),"")</f>
        <v/>
      </c>
      <c r="E24" s="84" t="str">
        <f>IFERROR(VLOOKUP(Leistungsziele!F23,tbldropdownHKBaStart[],2),"")</f>
        <v/>
      </c>
      <c r="F24" s="84" t="str">
        <f>IFERROR(VLOOKUP(Leistungsziele!G23,tbldropdownHKBaStart[],2),"")</f>
        <v/>
      </c>
      <c r="G24" s="84" t="str">
        <f>IFERROR(VLOOKUP(Leistungsziele!J23,tbldropdownHK[],2),"")</f>
        <v/>
      </c>
      <c r="H24" s="86" t="str">
        <f>IFERROR(VLOOKUP(Leistungsziele!K23,tbldropdownHK[],2),"")</f>
        <v/>
      </c>
      <c r="I24" s="49"/>
    </row>
    <row r="25" spans="1:9" s="23" customFormat="1" ht="30" customHeight="1" x14ac:dyDescent="0.3">
      <c r="A25" s="30" t="str">
        <f>LEFT(Leistungsziele!A24,FIND(" ",Leistungsziele!A24))</f>
        <v xml:space="preserve">a3.4… </v>
      </c>
      <c r="B25" s="32" t="str">
        <f>RIGHT(Leistungsziele!A24,LEN(Leistungsziele!A24)-FIND(" ",Leistungsziele!A24))</f>
        <v>baut zu allen betreuten Personen eine professionelle Beziehung auf, kann diese halten, entwickeln und wieder beenden. (K3)</v>
      </c>
      <c r="C25" s="84" t="str">
        <f>IFERROR(VLOOKUP(Leistungsziele!B24,tbldropdownHKBaStart[],2),"")</f>
        <v/>
      </c>
      <c r="D25" s="84" t="str">
        <f>IFERROR(VLOOKUP(Leistungsziele!C24,tbldropdownHKBaStart[],2),"")</f>
        <v/>
      </c>
      <c r="E25" s="84" t="str">
        <f>IFERROR(VLOOKUP(Leistungsziele!F24,tbldropdownHKBaStart[],2),"")</f>
        <v/>
      </c>
      <c r="F25" s="84" t="str">
        <f>IFERROR(VLOOKUP(Leistungsziele!G24,tbldropdownHKBaStart[],2),"")</f>
        <v/>
      </c>
      <c r="G25" s="84" t="str">
        <f>IFERROR(VLOOKUP(Leistungsziele!J24,tbldropdownHK[],2),"")</f>
        <v/>
      </c>
      <c r="H25" s="86" t="str">
        <f>IFERROR(VLOOKUP(Leistungsziele!K24,tbldropdownHK[],2),"")</f>
        <v/>
      </c>
      <c r="I25" s="49"/>
    </row>
    <row r="26" spans="1:9" s="23" customFormat="1" ht="30" customHeight="1" x14ac:dyDescent="0.3">
      <c r="A26" s="30" t="str">
        <f>LEFT(Leistungsziele!A25,FIND(" ",Leistungsziele!A25))</f>
        <v xml:space="preserve">a3.5 </v>
      </c>
      <c r="B26" s="32" t="str">
        <f>RIGHT(Leistungsziele!A25,LEN(Leistungsziele!A25)-FIND(" ",Leistungsziele!A25))</f>
        <v>… verhält sich in ihren professionellen Beziehungen wertschätzend, emphatisch und kongruent. (K3)</v>
      </c>
      <c r="C26" s="84" t="str">
        <f>IFERROR(VLOOKUP(Leistungsziele!B25,tbldropdownHKBaStart[],2),"")</f>
        <v/>
      </c>
      <c r="D26" s="84" t="str">
        <f>IFERROR(VLOOKUP(Leistungsziele!C25,tbldropdownHKBaStart[],2),"")</f>
        <v/>
      </c>
      <c r="E26" s="84" t="str">
        <f>IFERROR(VLOOKUP(Leistungsziele!F25,tbldropdownHKBaStart[],2),"")</f>
        <v/>
      </c>
      <c r="F26" s="84" t="str">
        <f>IFERROR(VLOOKUP(Leistungsziele!G25,tbldropdownHKBaStart[],2),"")</f>
        <v/>
      </c>
      <c r="G26" s="84" t="str">
        <f>IFERROR(VLOOKUP(Leistungsziele!J25,tbldropdownHK[],2),"")</f>
        <v/>
      </c>
      <c r="H26" s="86" t="str">
        <f>IFERROR(VLOOKUP(Leistungsziele!K25,tbldropdownHK[],2),"")</f>
        <v/>
      </c>
      <c r="I26" s="49"/>
    </row>
    <row r="27" spans="1:9" s="23" customFormat="1" ht="30" customHeight="1" x14ac:dyDescent="0.3">
      <c r="A27" s="30" t="str">
        <f>LEFT(Leistungsziele!A26,FIND(" ",Leistungsziele!A26))</f>
        <v xml:space="preserve">a3.6 </v>
      </c>
      <c r="B27" s="32" t="str">
        <f>RIGHT(Leistungsziele!A26,LEN(Leistungsziele!A26)-FIND(" ",Leistungsziele!A26))</f>
        <v>… gestaltet die professionelle Beziehung im Bewusstsein der Problematik von Macht und Abhängigkeit im Betreuungsverhältnis. (K3)</v>
      </c>
      <c r="C27" s="84" t="str">
        <f>IFERROR(VLOOKUP(Leistungsziele!B26,tbldropdownHKBaStart[],2),"")</f>
        <v/>
      </c>
      <c r="D27" s="84" t="str">
        <f>IFERROR(VLOOKUP(Leistungsziele!C26,tbldropdownHKBaStart[],2),"")</f>
        <v/>
      </c>
      <c r="E27" s="84" t="str">
        <f>IFERROR(VLOOKUP(Leistungsziele!F26,tbldropdownHKBaStart[],2),"")</f>
        <v/>
      </c>
      <c r="F27" s="84" t="str">
        <f>IFERROR(VLOOKUP(Leistungsziele!G26,tbldropdownHKBaStart[],2),"")</f>
        <v/>
      </c>
      <c r="G27" s="84" t="str">
        <f>IFERROR(VLOOKUP(Leistungsziele!J26,tbldropdownHK[],2),"")</f>
        <v/>
      </c>
      <c r="H27" s="86" t="str">
        <f>IFERROR(VLOOKUP(Leistungsziele!K26,tbldropdownHK[],2),"")</f>
        <v/>
      </c>
      <c r="I27" s="49"/>
    </row>
    <row r="28" spans="1:9" s="23" customFormat="1" ht="30" customHeight="1" x14ac:dyDescent="0.3">
      <c r="A28" s="30" t="str">
        <f>LEFT(Leistungsziele!A27,FIND(" ",Leistungsziele!A27))</f>
        <v xml:space="preserve">a3.7 </v>
      </c>
      <c r="B28" s="31" t="str">
        <f>RIGHT(Leistungsziele!A27,LEN(Leistungsziele!A27)-FIND(" ",Leistungsziele!A27))</f>
        <v>… ist sich der Wirkung der eigenen Befindlichkeit auf die professionelle Beziehung bewusst und geht damit für alle Beteiligten förderlich um. (K4)</v>
      </c>
      <c r="C28" s="89" t="str">
        <f>IFERROR(VLOOKUP(Leistungsziele!B27,tbldropdownHKBaStart[],2),"")</f>
        <v/>
      </c>
      <c r="D28" s="89" t="str">
        <f>IFERROR(VLOOKUP(Leistungsziele!C27,tbldropdownHKBaStart[],2),"")</f>
        <v/>
      </c>
      <c r="E28" s="89" t="str">
        <f>IFERROR(VLOOKUP(Leistungsziele!F27,tbldropdownHKBaStart[],2),"")</f>
        <v/>
      </c>
      <c r="F28" s="89" t="str">
        <f>IFERROR(VLOOKUP(Leistungsziele!G27,tbldropdownHKBaStart[],2),"")</f>
        <v/>
      </c>
      <c r="G28" s="89" t="str">
        <f>IFERROR(VLOOKUP(Leistungsziele!J27,tbldropdownHK[],2),"")</f>
        <v/>
      </c>
      <c r="H28" s="88" t="str">
        <f>IFERROR(VLOOKUP(Leistungsziele!K27,tbldropdownHK[],2),"")</f>
        <v/>
      </c>
      <c r="I28" s="52"/>
    </row>
    <row r="29" spans="1:9" ht="11.25" customHeight="1" x14ac:dyDescent="0.3">
      <c r="A29" s="28" t="str">
        <f>LEFT(Leistungsziele!A28,FIND(" ",Leistungsziele!A28))</f>
        <v xml:space="preserve">a4: </v>
      </c>
      <c r="B29" s="29" t="str">
        <f>RIGHT(Leistungsziele!A28,LEN(Leistungsziele!A28)-FIND(" ",Leistungsziele!A28))</f>
        <v xml:space="preserve">Situations- und adressatengerecht kommunizieren </v>
      </c>
      <c r="C29" s="25"/>
      <c r="D29" s="25"/>
      <c r="E29" s="25"/>
      <c r="F29" s="25"/>
      <c r="G29" s="25"/>
      <c r="H29" s="25"/>
      <c r="I29" s="25"/>
    </row>
    <row r="30" spans="1:9" ht="30" customHeight="1" x14ac:dyDescent="0.2">
      <c r="A30" s="30" t="str">
        <f>LEFT(Leistungsziele!A29,FIND(" ",Leistungsziele!A29))</f>
        <v xml:space="preserve">a4.1 </v>
      </c>
      <c r="B30" s="32" t="str">
        <f>RIGHT(Leistungsziele!A29,LEN(Leistungsziele!A29)-FIND(" ",Leistungsziele!A29))</f>
        <v>… kommuniziert situations-, adressatengerecht und wertschätzend. (K3)</v>
      </c>
      <c r="C30" s="84" t="str">
        <f>IFERROR(VLOOKUP(Leistungsziele!B29,tbldropdownHKBaStart[],2),"")</f>
        <v/>
      </c>
      <c r="D30" s="84" t="str">
        <f>IFERROR(VLOOKUP(Leistungsziele!C29,tbldropdownHKBaStart[],2),"")</f>
        <v/>
      </c>
      <c r="E30" s="84" t="str">
        <f>IFERROR(VLOOKUP(Leistungsziele!F29,tbldropdownHKBaStart[],2),"")</f>
        <v/>
      </c>
      <c r="F30" s="84" t="str">
        <f>IFERROR(VLOOKUP(Leistungsziele!G29,tbldropdownHKBaStart[],2),"")</f>
        <v/>
      </c>
      <c r="G30" s="84" t="str">
        <f>IFERROR(VLOOKUP(Leistungsziele!J29,tbldropdownHK[],2),"")</f>
        <v/>
      </c>
      <c r="H30" s="33" t="str">
        <f>IFERROR(VLOOKUP(Leistungsziele!K29,tbldropdownHK[],2),"")</f>
        <v/>
      </c>
      <c r="I30" s="49"/>
    </row>
    <row r="31" spans="1:9" ht="30" customHeight="1" x14ac:dyDescent="0.2">
      <c r="A31" s="30" t="str">
        <f>LEFT(Leistungsziele!A30,FIND(" ",Leistungsziele!A30))</f>
        <v xml:space="preserve">a4.2 </v>
      </c>
      <c r="B31" s="32" t="str">
        <f>RIGHT(Leistungsziele!A30,LEN(Leistungsziele!A30)-FIND(" ",Leistungsziele!A30))</f>
        <v>… berücksichtigt in ihrer Kommunikation die Situation von Personen mit Migrationshintergrund. (K3)</v>
      </c>
      <c r="C31" s="84" t="str">
        <f>IFERROR(VLOOKUP(Leistungsziele!B30,tbldropdownHKBaStart[],2),"")</f>
        <v/>
      </c>
      <c r="D31" s="84" t="str">
        <f>IFERROR(VLOOKUP(Leistungsziele!C30,tbldropdownHKBaStart[],2),"")</f>
        <v/>
      </c>
      <c r="E31" s="84" t="str">
        <f>IFERROR(VLOOKUP(Leistungsziele!F30,tbldropdownHKBaStart[],2),"")</f>
        <v/>
      </c>
      <c r="F31" s="84" t="str">
        <f>IFERROR(VLOOKUP(Leistungsziele!G30,tbldropdownHKBaStart[],2),"")</f>
        <v/>
      </c>
      <c r="G31" s="84" t="str">
        <f>IFERROR(VLOOKUP(Leistungsziele!J30,tbldropdownHK[],2),"")</f>
        <v/>
      </c>
      <c r="H31" s="86" t="str">
        <f>IFERROR(VLOOKUP(Leistungsziele!K30,tbldropdownHK[],2),"")</f>
        <v/>
      </c>
      <c r="I31" s="49"/>
    </row>
    <row r="32" spans="1:9" ht="30" customHeight="1" x14ac:dyDescent="0.2">
      <c r="A32" s="30" t="str">
        <f>LEFT(Leistungsziele!A31,FIND(" ",Leistungsziele!A31))</f>
        <v xml:space="preserve">a4.3 </v>
      </c>
      <c r="B32" s="32" t="str">
        <f>RIGHT(Leistungsziele!A31,LEN(Leistungsziele!A31)-FIND(" ",Leistungsziele!A31))</f>
        <v>… unterstützt und fördert die Kommunikation des Gegenübers unter Berücksichtigung der Selbstbestimmung. (K3)</v>
      </c>
      <c r="C32" s="84" t="str">
        <f>IFERROR(VLOOKUP(Leistungsziele!B31,tbldropdownHKBaStart[],2),"")</f>
        <v/>
      </c>
      <c r="D32" s="84" t="str">
        <f>IFERROR(VLOOKUP(Leistungsziele!C31,tbldropdownHKBaStart[],2),"")</f>
        <v/>
      </c>
      <c r="E32" s="84" t="str">
        <f>IFERROR(VLOOKUP(Leistungsziele!F31,tbldropdownHKBaStart[],2),"")</f>
        <v/>
      </c>
      <c r="F32" s="84" t="str">
        <f>IFERROR(VLOOKUP(Leistungsziele!G31,tbldropdownHKBaStart[],2),"")</f>
        <v/>
      </c>
      <c r="G32" s="84" t="str">
        <f>IFERROR(VLOOKUP(Leistungsziele!J31,tbldropdownHK[],2),"")</f>
        <v/>
      </c>
      <c r="H32" s="86" t="str">
        <f>IFERROR(VLOOKUP(Leistungsziele!K31,tbldropdownHK[],2),"")</f>
        <v/>
      </c>
      <c r="I32" s="49"/>
    </row>
    <row r="33" spans="1:9" ht="30" customHeight="1" x14ac:dyDescent="0.2">
      <c r="A33" s="30" t="str">
        <f>LEFT(Leistungsziele!A32,FIND(" ",Leistungsziele!A32))</f>
        <v xml:space="preserve">a4.4 </v>
      </c>
      <c r="B33" s="31" t="str">
        <f>RIGHT(Leistungsziele!A32,LEN(Leistungsziele!A32)-FIND(" ",Leistungsziele!A32))</f>
        <v>… nimmt verbale und nonverbale Botschaften der betreuten Person wahr und reagiert entsprechend. (K3)</v>
      </c>
      <c r="C33" s="89" t="str">
        <f>IFERROR(VLOOKUP(Leistungsziele!B32,tbldropdownHKBaStart[],2),"")</f>
        <v/>
      </c>
      <c r="D33" s="89" t="str">
        <f>IFERROR(VLOOKUP(Leistungsziele!C32,tbldropdownHKBaStart[],2),"")</f>
        <v/>
      </c>
      <c r="E33" s="89" t="str">
        <f>IFERROR(VLOOKUP(Leistungsziele!F32,tbldropdownHKBaStart[],2),"")</f>
        <v/>
      </c>
      <c r="F33" s="89" t="str">
        <f>IFERROR(VLOOKUP(Leistungsziele!G32,tbldropdownHKBaStart[],2),"")</f>
        <v/>
      </c>
      <c r="G33" s="89" t="str">
        <f>IFERROR(VLOOKUP(Leistungsziele!J32,tbldropdownHK[],2),"")</f>
        <v/>
      </c>
      <c r="H33" s="88" t="str">
        <f>IFERROR(VLOOKUP(Leistungsziele!K32,tbldropdownHK[],2),"")</f>
        <v/>
      </c>
      <c r="I33" s="52"/>
    </row>
    <row r="34" spans="1:9" ht="14.4" x14ac:dyDescent="0.3">
      <c r="A34" s="28" t="str">
        <f>LEFT(Leistungsziele!A33,FIND(" ",Leistungsziele!A33))</f>
        <v xml:space="preserve">a5: </v>
      </c>
      <c r="B34" s="29" t="str">
        <f>RIGHT(Leistungsziele!A33,LEN(Leistungsziele!A33)-FIND(" ",Leistungsziele!A33))</f>
        <v>An der Bewältigung von Konflikten mitarbeiten</v>
      </c>
      <c r="C34" s="25"/>
      <c r="D34" s="25"/>
      <c r="E34" s="25"/>
      <c r="F34" s="25"/>
      <c r="G34" s="25"/>
      <c r="H34" s="25"/>
      <c r="I34" s="25"/>
    </row>
    <row r="35" spans="1:9" ht="30" customHeight="1" x14ac:dyDescent="0.2">
      <c r="A35" s="30" t="str">
        <f>LEFT(Leistungsziele!A34,FIND(" ",Leistungsziele!A34))</f>
        <v xml:space="preserve">a5.1 </v>
      </c>
      <c r="B35" s="32" t="str">
        <f>RIGHT(Leistungsziele!A34,LEN(Leistungsziele!A34)-FIND(" ",Leistungsziele!A34))</f>
        <v>… begleitet die Bewältigung von alltäglichen Konflikten lösungsorientiert. (K3)</v>
      </c>
      <c r="C35" s="84" t="str">
        <f>IFERROR(VLOOKUP(Leistungsziele!B34,tbldropdownHKBaStart[],2),"")</f>
        <v/>
      </c>
      <c r="D35" s="84" t="str">
        <f>IFERROR(VLOOKUP(Leistungsziele!C34,tbldropdownHKBaStart[],2),"")</f>
        <v/>
      </c>
      <c r="E35" s="84" t="str">
        <f>IFERROR(VLOOKUP(Leistungsziele!F34,tbldropdownHKBaStart[],2),"")</f>
        <v/>
      </c>
      <c r="F35" s="84" t="str">
        <f>IFERROR(VLOOKUP(Leistungsziele!G34,tbldropdownHKBaStart[],2),"")</f>
        <v/>
      </c>
      <c r="G35" s="84" t="str">
        <f>IFERROR(VLOOKUP(Leistungsziele!J34,tbldropdownHK[],2),"")</f>
        <v/>
      </c>
      <c r="H35" s="33" t="str">
        <f>IFERROR(VLOOKUP(Leistungsziele!K34,tbldropdownHK[],2),"")</f>
        <v/>
      </c>
      <c r="I35" s="49"/>
    </row>
    <row r="36" spans="1:9" ht="30" customHeight="1" x14ac:dyDescent="0.2">
      <c r="A36" s="30" t="str">
        <f>LEFT(Leistungsziele!A35,FIND(" ",Leistungsziele!A35))</f>
        <v xml:space="preserve">a5.2 </v>
      </c>
      <c r="B36" s="32" t="str">
        <f>RIGHT(Leistungsziele!A35,LEN(Leistungsziele!A35)-FIND(" ",Leistungsziele!A35))</f>
        <v>… spricht Konflikte im Team situationsangepasst an und beteiligt sich aktiv an der gemeinsamen Lösungsfindung. (K3)</v>
      </c>
      <c r="C36" s="84" t="str">
        <f>IFERROR(VLOOKUP(Leistungsziele!B35,tbldropdownHKBaStart[],2),"")</f>
        <v/>
      </c>
      <c r="D36" s="84" t="str">
        <f>IFERROR(VLOOKUP(Leistungsziele!C35,tbldropdownHKBaStart[],2),"")</f>
        <v/>
      </c>
      <c r="E36" s="84" t="str">
        <f>IFERROR(VLOOKUP(Leistungsziele!F35,tbldropdownHKBaStart[],2),"")</f>
        <v/>
      </c>
      <c r="F36" s="84" t="str">
        <f>IFERROR(VLOOKUP(Leistungsziele!G35,tbldropdownHKBaStart[],2),"")</f>
        <v/>
      </c>
      <c r="G36" s="84" t="str">
        <f>IFERROR(VLOOKUP(Leistungsziele!J35,tbldropdownHK[],2),"")</f>
        <v/>
      </c>
      <c r="H36" s="88" t="str">
        <f>IFERROR(VLOOKUP(Leistungsziele!K35,tbldropdownHK[],2),"")</f>
        <v/>
      </c>
      <c r="I36" s="49"/>
    </row>
    <row r="37" spans="1:9" ht="30" customHeight="1" x14ac:dyDescent="0.2">
      <c r="A37" s="30" t="str">
        <f>LEFT(Leistungsziele!A36,FIND(" ",Leistungsziele!A36))</f>
        <v xml:space="preserve">a5.3 </v>
      </c>
      <c r="B37" s="32" t="str">
        <f>RIGHT(Leistungsziele!A36,LEN(Leistungsziele!A36)-FIND(" ",Leistungsziele!A36))</f>
        <v>… bewahrt in Konfliktsituationen Ruhe und begegnet den Beteiligten empathisch. (K3)</v>
      </c>
      <c r="C37" s="84" t="str">
        <f>IFERROR(VLOOKUP(Leistungsziele!B36,tbldropdownHKBaStart[],2),"")</f>
        <v/>
      </c>
      <c r="D37" s="84" t="str">
        <f>IFERROR(VLOOKUP(Leistungsziele!C36,tbldropdownHKBaStart[],2),"")</f>
        <v/>
      </c>
      <c r="E37" s="84" t="str">
        <f>IFERROR(VLOOKUP(Leistungsziele!F36,tbldropdownHKBaStart[],2),"")</f>
        <v/>
      </c>
      <c r="F37" s="84" t="str">
        <f>IFERROR(VLOOKUP(Leistungsziele!G36,tbldropdownHKBaStart[],2),"")</f>
        <v/>
      </c>
      <c r="G37" s="84" t="str">
        <f>IFERROR(VLOOKUP(Leistungsziele!J36,tbldropdownHK[],2),"")</f>
        <v/>
      </c>
      <c r="H37" s="88" t="str">
        <f>IFERROR(VLOOKUP(Leistungsziele!K36,tbldropdownHK[],2),"")</f>
        <v/>
      </c>
      <c r="I37" s="49"/>
    </row>
    <row r="38" spans="1:9" ht="30" customHeight="1" x14ac:dyDescent="0.2">
      <c r="A38" s="30" t="str">
        <f>LEFT(Leistungsziele!A37,FIND(" ",Leistungsziele!A37))</f>
        <v xml:space="preserve">a5.4 </v>
      </c>
      <c r="B38" s="32" t="str">
        <f>RIGHT(Leistungsziele!A37,LEN(Leistungsziele!A37)-FIND(" ",Leistungsziele!A37))</f>
        <v>… stärkt die Selbstverantwortung der betreuten Person bei der Konfliktbewältigung. (K3)</v>
      </c>
      <c r="C38" s="84" t="str">
        <f>IFERROR(VLOOKUP(Leistungsziele!B37,tbldropdownHKBaStart[],2),"")</f>
        <v/>
      </c>
      <c r="D38" s="84" t="str">
        <f>IFERROR(VLOOKUP(Leistungsziele!C37,tbldropdownHKBaStart[],2),"")</f>
        <v/>
      </c>
      <c r="E38" s="84" t="str">
        <f>IFERROR(VLOOKUP(Leistungsziele!F37,tbldropdownHKBaStart[],2),"")</f>
        <v/>
      </c>
      <c r="F38" s="84" t="str">
        <f>IFERROR(VLOOKUP(Leistungsziele!G37,tbldropdownHKBaStart[],2),"")</f>
        <v/>
      </c>
      <c r="G38" s="84" t="str">
        <f>IFERROR(VLOOKUP(Leistungsziele!J37,tbldropdownHK[],2),"")</f>
        <v/>
      </c>
      <c r="H38" s="88" t="str">
        <f>IFERROR(VLOOKUP(Leistungsziele!K37,tbldropdownHK[],2),"")</f>
        <v/>
      </c>
      <c r="I38" s="49"/>
    </row>
    <row r="39" spans="1:9" ht="30" customHeight="1" x14ac:dyDescent="0.2">
      <c r="A39" s="30" t="str">
        <f>LEFT(Leistungsziele!A38,FIND(" ",Leistungsziele!A38))</f>
        <v xml:space="preserve">a5.5 </v>
      </c>
      <c r="B39" s="31" t="str">
        <f>RIGHT(Leistungsziele!A38,LEN(Leistungsziele!A38)-FIND(" ",Leistungsziele!A38))</f>
        <v>… schätzt die eigenen Grenzen im Konfliktfall ein und zieht bei Bedarf Unterstützung hinzu. (K4)</v>
      </c>
      <c r="C39" s="89" t="str">
        <f>IFERROR(VLOOKUP(Leistungsziele!B38,tbldropdownHKBaStart[],2),"")</f>
        <v/>
      </c>
      <c r="D39" s="89" t="str">
        <f>IFERROR(VLOOKUP(Leistungsziele!C38,tbldropdownHKBaStart[],2),"")</f>
        <v/>
      </c>
      <c r="E39" s="89" t="str">
        <f>IFERROR(VLOOKUP(Leistungsziele!F38,tbldropdownHKBaStart[],2),"")</f>
        <v/>
      </c>
      <c r="F39" s="89" t="str">
        <f>IFERROR(VLOOKUP(Leistungsziele!G38,tbldropdownHKBaStart[],2),"")</f>
        <v/>
      </c>
      <c r="G39" s="89" t="str">
        <f>IFERROR(VLOOKUP(Leistungsziele!J38,tbldropdownHK[],2),"")</f>
        <v/>
      </c>
      <c r="H39" s="88" t="str">
        <f>IFERROR(VLOOKUP(Leistungsziele!K38,tbldropdownHK[],2),"")</f>
        <v/>
      </c>
      <c r="I39" s="52"/>
    </row>
    <row r="40" spans="1:9" ht="15.45" customHeight="1" x14ac:dyDescent="0.3">
      <c r="A40" s="69" t="str">
        <f>LEFT(Leistungsziele!A40,FIND(" ",Leistungsziele!A40))</f>
        <v xml:space="preserve">b. </v>
      </c>
      <c r="B40" s="70" t="str">
        <f>RIGHT(Leistungsziele!A40,LEN(Leistungsziele!A40)-FIND(" ",Leistungsziele!A40))</f>
        <v>Begleiten im Alltag</v>
      </c>
      <c r="C40" s="71"/>
      <c r="D40" s="71"/>
      <c r="E40" s="71"/>
      <c r="F40" s="71"/>
      <c r="G40" s="71"/>
      <c r="H40" s="71"/>
      <c r="I40" s="71"/>
    </row>
    <row r="41" spans="1:9" ht="12.45" customHeight="1" x14ac:dyDescent="0.3">
      <c r="A41" s="28" t="str">
        <f>LEFT(Leistungsziele!A41,FIND(" ",Leistungsziele!A41))</f>
        <v xml:space="preserve">b1: </v>
      </c>
      <c r="B41" s="29" t="str">
        <f>RIGHT(Leistungsziele!A41,LEN(Leistungsziele!A41)-FIND(" ",Leistungsziele!A41))</f>
        <v>Die eigenen Arbeiten planen</v>
      </c>
      <c r="C41" s="25"/>
      <c r="D41" s="25"/>
      <c r="E41" s="25"/>
      <c r="F41" s="25"/>
      <c r="G41" s="25"/>
      <c r="H41" s="25"/>
      <c r="I41" s="25"/>
    </row>
    <row r="42" spans="1:9" ht="13.2" customHeight="1" x14ac:dyDescent="0.2">
      <c r="A42" s="36" t="str">
        <f>LEFT(Leistungsziele!A42,FIND(" ",Leistungsziele!A42))</f>
        <v xml:space="preserve">b1.1 </v>
      </c>
      <c r="B42" s="37" t="str">
        <f>LEFT(RIGHT(Leistungsziele!A42,LEN(Leistungsziele!A42)-FIND(" ",Leistungsziele!A42)),55)&amp;"…"</f>
        <v>… erstellt eine Tagesplanung in Bezug auf die Aktivität…</v>
      </c>
      <c r="C42" s="90" t="str">
        <f>IFERROR(VLOOKUP(Leistungsziele!B42,tbldropdownHK[],2),"")</f>
        <v/>
      </c>
      <c r="D42" s="90" t="str">
        <f>IFERROR(VLOOKUP(Leistungsziele!C42,tbldropdownHK[],2),"")</f>
        <v/>
      </c>
      <c r="E42" s="40" t="str">
        <f>IFERROR(VLOOKUP(Leistungsziele!F42,tbldropdownHK[],2),"")</f>
        <v/>
      </c>
      <c r="F42" s="40" t="str">
        <f>IFERROR(VLOOKUP(Leistungsziele!G42,tbldropdownHK[],2),"")</f>
        <v/>
      </c>
      <c r="G42" s="40" t="str">
        <f>IFERROR(VLOOKUP(Leistungsziele!J42,tbldropdownHK[],2),"")</f>
        <v/>
      </c>
      <c r="H42" s="40" t="str">
        <f>IFERROR(VLOOKUP(Leistungsziele!K42,tbldropdownHK[],2),"")</f>
        <v/>
      </c>
      <c r="I42" s="73" t="s">
        <v>196</v>
      </c>
    </row>
    <row r="43" spans="1:9" ht="13.2" customHeight="1" x14ac:dyDescent="0.2">
      <c r="A43" s="36" t="str">
        <f>LEFT(Leistungsziele!A43,FIND(" ",Leistungsziele!A43))</f>
        <v xml:space="preserve">b1.2 </v>
      </c>
      <c r="B43" s="38" t="str">
        <f>LEFT(RIGHT(Leistungsziele!A43,LEN(Leistungsziele!A43)-FIND(" ",Leistungsziele!A43)),55)&amp;"…"</f>
        <v>… erfüllt die vom Betrieb übertragenen Aufgaben selbstv…</v>
      </c>
      <c r="C43" s="91" t="str">
        <f>IFERROR(VLOOKUP(Leistungsziele!B43,tbldropdownHK[],2),"")</f>
        <v/>
      </c>
      <c r="D43" s="91" t="str">
        <f>IFERROR(VLOOKUP(Leistungsziele!C43,tbldropdownHK[],2),"")</f>
        <v/>
      </c>
      <c r="E43" s="41" t="str">
        <f>IFERROR(VLOOKUP(Leistungsziele!F43,tbldropdownHK[],2),"")</f>
        <v/>
      </c>
      <c r="F43" s="41" t="str">
        <f>IFERROR(VLOOKUP(Leistungsziele!G43,tbldropdownHK[],2),"")</f>
        <v/>
      </c>
      <c r="G43" s="41" t="str">
        <f>IFERROR(VLOOKUP(Leistungsziele!J43,tbldropdownHK[],2),"")</f>
        <v/>
      </c>
      <c r="H43" s="41" t="str">
        <f>IFERROR(VLOOKUP(Leistungsziele!K43,tbldropdownHK[],2),"")</f>
        <v/>
      </c>
      <c r="I43" s="74"/>
    </row>
    <row r="44" spans="1:9" ht="13.2" customHeight="1" x14ac:dyDescent="0.2">
      <c r="A44" s="36" t="str">
        <f>LEFT(Leistungsziele!A44,FIND(" ",Leistungsziele!A44))</f>
        <v xml:space="preserve">b1.3 </v>
      </c>
      <c r="B44" s="39" t="str">
        <f>LEFT(RIGHT(Leistungsziele!A44,LEN(Leistungsziele!A44)-FIND(" ",Leistungsziele!A44)),55)&amp;"…"</f>
        <v>… berücksichtigt die Interessen und die Bedürfnisse der…</v>
      </c>
      <c r="C44" s="92" t="str">
        <f>IFERROR(VLOOKUP(Leistungsziele!B44,tbldropdownHK[],2),"")</f>
        <v/>
      </c>
      <c r="D44" s="92" t="str">
        <f>IFERROR(VLOOKUP(Leistungsziele!C44,tbldropdownHK[],2),"")</f>
        <v/>
      </c>
      <c r="E44" s="42" t="str">
        <f>IFERROR(VLOOKUP(Leistungsziele!F44,tbldropdownHK[],2),"")</f>
        <v/>
      </c>
      <c r="F44" s="42" t="str">
        <f>IFERROR(VLOOKUP(Leistungsziele!G44,tbldropdownHK[],2),"")</f>
        <v/>
      </c>
      <c r="G44" s="42" t="str">
        <f>IFERROR(VLOOKUP(Leistungsziele!J44,tbldropdownHK[],2),"")</f>
        <v/>
      </c>
      <c r="H44" s="42" t="str">
        <f>IFERROR(VLOOKUP(Leistungsziele!K44,tbldropdownHK[],2),"")</f>
        <v/>
      </c>
      <c r="I44" s="75"/>
    </row>
    <row r="45" spans="1:9" ht="12.45" customHeight="1" x14ac:dyDescent="0.3">
      <c r="A45" s="28" t="str">
        <f>LEFT(Leistungsziele!A45,FIND(" ",Leistungsziele!A45))</f>
        <v xml:space="preserve">b2: </v>
      </c>
      <c r="B45" s="29" t="str">
        <f>RIGHT(Leistungsziele!A45,LEN(Leistungsziele!A45)-FIND(" ",Leistungsziele!A45))</f>
        <v xml:space="preserve">Den Tagesablauf der betreuten Personen strukturiert gestalten </v>
      </c>
      <c r="C45" s="25"/>
      <c r="D45" s="25"/>
      <c r="E45" s="25"/>
      <c r="F45" s="25"/>
      <c r="G45" s="25"/>
      <c r="H45" s="25"/>
      <c r="I45" s="25"/>
    </row>
    <row r="46" spans="1:9" ht="13.2" customHeight="1" x14ac:dyDescent="0.2">
      <c r="A46" s="36" t="str">
        <f>LEFT(Leistungsziele!A46,FIND(" ",Leistungsziele!A46))</f>
        <v xml:space="preserve">b2.1 </v>
      </c>
      <c r="B46" s="37" t="str">
        <f>LEFT(RIGHT(Leistungsziele!A46,LEN(Leistungsziele!A46)-FIND(" ",Leistungsziele!A46)),55)&amp;"…"</f>
        <v>… setzt einen rhythmisierten Tagesablauf, der adäquate …</v>
      </c>
      <c r="C46" s="90" t="str">
        <f>IFERROR(VLOOKUP(Leistungsziele!B46,tbldropdownHK[],2),"")</f>
        <v/>
      </c>
      <c r="D46" s="90" t="str">
        <f>IFERROR(VLOOKUP(Leistungsziele!C46,tbldropdownHK[],2),"")</f>
        <v/>
      </c>
      <c r="E46" s="40" t="str">
        <f>IFERROR(VLOOKUP(Leistungsziele!F46,tbldropdownHK[],2),"")</f>
        <v/>
      </c>
      <c r="F46" s="40" t="str">
        <f>IFERROR(VLOOKUP(Leistungsziele!G46,tbldropdownHK[],2),"")</f>
        <v/>
      </c>
      <c r="G46" s="40" t="str">
        <f>IFERROR(VLOOKUP(Leistungsziele!J46,tbldropdownHK[],2),"")</f>
        <v/>
      </c>
      <c r="H46" s="40" t="str">
        <f>IFERROR(VLOOKUP(Leistungsziele!K46,tbldropdownHK[],2),"")</f>
        <v/>
      </c>
      <c r="I46" s="76"/>
    </row>
    <row r="47" spans="1:9" ht="13.2" customHeight="1" x14ac:dyDescent="0.2">
      <c r="A47" s="36" t="str">
        <f>LEFT(Leistungsziele!A47,FIND(" ",Leistungsziele!A47))</f>
        <v xml:space="preserve">b2.2 </v>
      </c>
      <c r="B47" s="38" t="str">
        <f>LEFT(RIGHT(Leistungsziele!A47,LEN(Leistungsziele!A47)-FIND(" ",Leistungsziele!A47)),55)&amp;"…"</f>
        <v>… nimmt Bedürfnisse und das aktuelle Befinden der einze…</v>
      </c>
      <c r="C47" s="91" t="str">
        <f>IFERROR(VLOOKUP(Leistungsziele!B47,tbldropdownHK[],2),"")</f>
        <v/>
      </c>
      <c r="D47" s="91" t="str">
        <f>IFERROR(VLOOKUP(Leistungsziele!C47,tbldropdownHK[],2),"")</f>
        <v/>
      </c>
      <c r="E47" s="41" t="str">
        <f>IFERROR(VLOOKUP(Leistungsziele!F47,tbldropdownHK[],2),"")</f>
        <v/>
      </c>
      <c r="F47" s="41" t="str">
        <f>IFERROR(VLOOKUP(Leistungsziele!G47,tbldropdownHK[],2),"")</f>
        <v/>
      </c>
      <c r="G47" s="41" t="str">
        <f>IFERROR(VLOOKUP(Leistungsziele!J47,tbldropdownHK[],2),"")</f>
        <v/>
      </c>
      <c r="H47" s="41" t="str">
        <f>IFERROR(VLOOKUP(Leistungsziele!K47,tbldropdownHK[],2),"")</f>
        <v/>
      </c>
      <c r="I47" s="74"/>
    </row>
    <row r="48" spans="1:9" ht="13.2" customHeight="1" x14ac:dyDescent="0.2">
      <c r="A48" s="36" t="str">
        <f>LEFT(Leistungsziele!A48,FIND(" ",Leistungsziele!A48))</f>
        <v xml:space="preserve">b2.3 </v>
      </c>
      <c r="B48" s="37" t="str">
        <f>LEFT(RIGHT(Leistungsziele!A48,LEN(Leistungsziele!A48)-FIND(" ",Leistungsziele!A48)),55)&amp;"…"</f>
        <v>… stärkt die betreuten Personen, den Tagesablauf möglic…</v>
      </c>
      <c r="C48" s="90" t="str">
        <f>IFERROR(VLOOKUP(Leistungsziele!B48,tbldropdownHK[],2),"")</f>
        <v/>
      </c>
      <c r="D48" s="90" t="str">
        <f>IFERROR(VLOOKUP(Leistungsziele!C48,tbldropdownHK[],2),"")</f>
        <v/>
      </c>
      <c r="E48" s="40" t="str">
        <f>IFERROR(VLOOKUP(Leistungsziele!F48,tbldropdownHK[],2),"")</f>
        <v/>
      </c>
      <c r="F48" s="40" t="str">
        <f>IFERROR(VLOOKUP(Leistungsziele!G48,tbldropdownHK[],2),"")</f>
        <v/>
      </c>
      <c r="G48" s="40" t="str">
        <f>IFERROR(VLOOKUP(Leistungsziele!J48,tbldropdownHK[],2),"")</f>
        <v/>
      </c>
      <c r="H48" s="40" t="str">
        <f>IFERROR(VLOOKUP(Leistungsziele!K48,tbldropdownHK[],2),"")</f>
        <v/>
      </c>
      <c r="I48" s="76"/>
    </row>
    <row r="49" spans="1:9" ht="13.2" customHeight="1" x14ac:dyDescent="0.2">
      <c r="A49" s="36" t="str">
        <f>LEFT(Leistungsziele!A49,FIND(" ",Leistungsziele!A49))</f>
        <v xml:space="preserve">b2.4 </v>
      </c>
      <c r="B49" s="39" t="str">
        <f>LEFT(RIGHT(Leistungsziele!A49,LEN(Leistungsziele!A49)-FIND(" ",Leistungsziele!A49)),55)&amp;"…"</f>
        <v>… nimmt Stimmungen in der Gruppe wahr und passt ihre Be…</v>
      </c>
      <c r="C49" s="92" t="str">
        <f>IFERROR(VLOOKUP(Leistungsziele!B49,tbldropdownHK[],2),"")</f>
        <v/>
      </c>
      <c r="D49" s="92" t="str">
        <f>IFERROR(VLOOKUP(Leistungsziele!C49,tbldropdownHK[],2),"")</f>
        <v/>
      </c>
      <c r="E49" s="42" t="str">
        <f>IFERROR(VLOOKUP(Leistungsziele!F49,tbldropdownHK[],2),"")</f>
        <v/>
      </c>
      <c r="F49" s="42" t="str">
        <f>IFERROR(VLOOKUP(Leistungsziele!G49,tbldropdownHK[],2),"")</f>
        <v/>
      </c>
      <c r="G49" s="42" t="str">
        <f>IFERROR(VLOOKUP(Leistungsziele!J49,tbldropdownHK[],2),"")</f>
        <v/>
      </c>
      <c r="H49" s="42" t="str">
        <f>IFERROR(VLOOKUP(Leistungsziele!K49,tbldropdownHK[],2),"")</f>
        <v/>
      </c>
      <c r="I49" s="55"/>
    </row>
    <row r="50" spans="1:9" ht="12.45" customHeight="1" x14ac:dyDescent="0.3">
      <c r="A50" s="28" t="str">
        <f>LEFT(Leistungsziele!A50,FIND(" ",Leistungsziele!A50))</f>
        <v xml:space="preserve">b3: </v>
      </c>
      <c r="B50" s="29" t="str">
        <f>RIGHT(Leistungsziele!A50,LEN(Leistungsziele!A50)-FIND(" ",Leistungsziele!A50))</f>
        <v>Die Privatsphäre schützen und Rückzugsmöglichkeiten bieten</v>
      </c>
      <c r="C50" s="25"/>
      <c r="D50" s="25"/>
      <c r="E50" s="25"/>
      <c r="F50" s="25"/>
      <c r="G50" s="25"/>
      <c r="H50" s="25"/>
      <c r="I50" s="25"/>
    </row>
    <row r="51" spans="1:9" ht="13.2" customHeight="1" x14ac:dyDescent="0.2">
      <c r="A51" s="36" t="str">
        <f>LEFT(Leistungsziele!A51,FIND(" ",Leistungsziele!A51))</f>
        <v xml:space="preserve">b3.1 </v>
      </c>
      <c r="B51" s="37" t="str">
        <f>LEFT(RIGHT(Leistungsziele!A51,LEN(Leistungsziele!A51)-FIND(" ",Leistungsziele!A51)),55)&amp;"…"</f>
        <v>… schützt die Privatsphäre der betreuten Person. (K3)…</v>
      </c>
      <c r="C51" s="90" t="str">
        <f>IFERROR(VLOOKUP(Leistungsziele!B51,tbldropdownHK[],2),"")</f>
        <v/>
      </c>
      <c r="D51" s="90" t="str">
        <f>IFERROR(VLOOKUP(Leistungsziele!C51,tbldropdownHK[],2),"")</f>
        <v/>
      </c>
      <c r="E51" s="90" t="str">
        <f>IFERROR(VLOOKUP(Leistungsziele!F51,tbldropdownHK[],2),"")</f>
        <v/>
      </c>
      <c r="F51" s="90" t="str">
        <f>IFERROR(VLOOKUP(Leistungsziele!G51,tbldropdownHK[],2),"")</f>
        <v/>
      </c>
      <c r="G51" s="40" t="str">
        <f>IFERROR(VLOOKUP(Leistungsziele!J51,tbldropdownHK[],2),"")</f>
        <v/>
      </c>
      <c r="H51" s="40" t="str">
        <f>IFERROR(VLOOKUP(Leistungsziele!K51,tbldropdownHK[],2),"")</f>
        <v/>
      </c>
      <c r="I51" s="76"/>
    </row>
    <row r="52" spans="1:9" ht="13.2" customHeight="1" x14ac:dyDescent="0.2">
      <c r="A52" s="36" t="str">
        <f>LEFT(Leistungsziele!A52,FIND(" ",Leistungsziele!A52))</f>
        <v xml:space="preserve">b3.2 </v>
      </c>
      <c r="B52" s="38" t="str">
        <f>LEFT(RIGHT(Leistungsziele!A52,LEN(Leistungsziele!A52)-FIND(" ",Leistungsziele!A52)),55)&amp;"…"</f>
        <v>… stärkt die betreute Person, ihre Privatsphäre selber …</v>
      </c>
      <c r="C52" s="91" t="str">
        <f>IFERROR(VLOOKUP(Leistungsziele!B52,tbldropdownHK[],2),"")</f>
        <v/>
      </c>
      <c r="D52" s="91" t="str">
        <f>IFERROR(VLOOKUP(Leistungsziele!C52,tbldropdownHK[],2),"")</f>
        <v/>
      </c>
      <c r="E52" s="91" t="str">
        <f>IFERROR(VLOOKUP(Leistungsziele!F52,tbldropdownHK[],2),"")</f>
        <v/>
      </c>
      <c r="F52" s="91" t="str">
        <f>IFERROR(VLOOKUP(Leistungsziele!G52,tbldropdownHK[],2),"")</f>
        <v/>
      </c>
      <c r="G52" s="41" t="str">
        <f>IFERROR(VLOOKUP(Leistungsziele!J52,tbldropdownHK[],2),"")</f>
        <v/>
      </c>
      <c r="H52" s="41" t="str">
        <f>IFERROR(VLOOKUP(Leistungsziele!K52,tbldropdownHK[],2),"")</f>
        <v/>
      </c>
      <c r="I52" s="74"/>
    </row>
    <row r="53" spans="1:9" ht="13.2" customHeight="1" x14ac:dyDescent="0.2">
      <c r="A53" s="36" t="str">
        <f>LEFT(Leistungsziele!A53,FIND(" ",Leistungsziele!A53))</f>
        <v xml:space="preserve">b3.3 </v>
      </c>
      <c r="B53" s="37" t="str">
        <f>LEFT(RIGHT(Leistungsziele!A53,LEN(Leistungsziele!A53)-FIND(" ",Leistungsziele!A53)),55)&amp;"…"</f>
        <v>… bietet auf die Situation der betreuten Personen angep…</v>
      </c>
      <c r="C53" s="90" t="str">
        <f>IFERROR(VLOOKUP(Leistungsziele!B53,tbldropdownHK[],2),"")</f>
        <v/>
      </c>
      <c r="D53" s="90" t="str">
        <f>IFERROR(VLOOKUP(Leistungsziele!C53,tbldropdownHK[],2),"")</f>
        <v/>
      </c>
      <c r="E53" s="90" t="str">
        <f>IFERROR(VLOOKUP(Leistungsziele!F53,tbldropdownHK[],2),"")</f>
        <v/>
      </c>
      <c r="F53" s="90" t="str">
        <f>IFERROR(VLOOKUP(Leistungsziele!G53,tbldropdownHK[],2),"")</f>
        <v/>
      </c>
      <c r="G53" s="40" t="str">
        <f>IFERROR(VLOOKUP(Leistungsziele!J53,tbldropdownHK[],2),"")</f>
        <v/>
      </c>
      <c r="H53" s="40" t="str">
        <f>IFERROR(VLOOKUP(Leistungsziele!K53,tbldropdownHK[],2),"")</f>
        <v/>
      </c>
      <c r="I53" s="76"/>
    </row>
    <row r="54" spans="1:9" ht="13.2" customHeight="1" x14ac:dyDescent="0.2">
      <c r="A54" s="36" t="str">
        <f>LEFT(Leistungsziele!A54,FIND(" ",Leistungsziele!A54))</f>
        <v xml:space="preserve">b3.4 </v>
      </c>
      <c r="B54" s="38" t="str">
        <f>LEFT(RIGHT(Leistungsziele!A54,LEN(Leistungsziele!A54)-FIND(" ",Leistungsziele!A54)),55)&amp;"…"</f>
        <v>… gestaltet Ruhe- und Schlafphasen individuell und in d…</v>
      </c>
      <c r="C54" s="91" t="str">
        <f>IFERROR(VLOOKUP(Leistungsziele!B54,tbldropdownHK[],2),"")</f>
        <v/>
      </c>
      <c r="D54" s="91" t="str">
        <f>IFERROR(VLOOKUP(Leistungsziele!C54,tbldropdownHK[],2),"")</f>
        <v/>
      </c>
      <c r="E54" s="91" t="str">
        <f>IFERROR(VLOOKUP(Leistungsziele!F54,tbldropdownHK[],2),"")</f>
        <v/>
      </c>
      <c r="F54" s="91" t="str">
        <f>IFERROR(VLOOKUP(Leistungsziele!G54,tbldropdownHK[],2),"")</f>
        <v/>
      </c>
      <c r="G54" s="41" t="str">
        <f>IFERROR(VLOOKUP(Leistungsziele!J54,tbldropdownHK[],2),"")</f>
        <v/>
      </c>
      <c r="H54" s="41" t="str">
        <f>IFERROR(VLOOKUP(Leistungsziele!K54,tbldropdownHK[],2),"")</f>
        <v/>
      </c>
      <c r="I54" s="74"/>
    </row>
    <row r="55" spans="1:9" ht="13.2" customHeight="1" x14ac:dyDescent="0.2">
      <c r="A55" s="36" t="str">
        <f>LEFT(Leistungsziele!A55,FIND(" ",Leistungsziele!A55))</f>
        <v xml:space="preserve">b3.5 </v>
      </c>
      <c r="B55" s="39" t="str">
        <f>LEFT(RIGHT(Leistungsziele!A55,LEN(Leistungsziele!A55)-FIND(" ",Leistungsziele!A55)),55)&amp;"…"</f>
        <v>… nimmt die Bedürfnisse der betreuten Person auf Privat…</v>
      </c>
      <c r="C55" s="92" t="str">
        <f>IFERROR(VLOOKUP(Leistungsziele!B55,tbldropdownHK[],2),"")</f>
        <v/>
      </c>
      <c r="D55" s="92" t="str">
        <f>IFERROR(VLOOKUP(Leistungsziele!C55,tbldropdownHK[],2),"")</f>
        <v/>
      </c>
      <c r="E55" s="92" t="str">
        <f>IFERROR(VLOOKUP(Leistungsziele!F55,tbldropdownHK[],2),"")</f>
        <v/>
      </c>
      <c r="F55" s="92" t="str">
        <f>IFERROR(VLOOKUP(Leistungsziele!G55,tbldropdownHK[],2),"")</f>
        <v/>
      </c>
      <c r="G55" s="42" t="str">
        <f>IFERROR(VLOOKUP(Leistungsziele!J55,tbldropdownHK[],2),"")</f>
        <v/>
      </c>
      <c r="H55" s="42" t="str">
        <f>IFERROR(VLOOKUP(Leistungsziele!K55,tbldropdownHK[],2),"")</f>
        <v/>
      </c>
      <c r="I55" s="75"/>
    </row>
    <row r="56" spans="1:9" ht="12.45" customHeight="1" x14ac:dyDescent="0.3">
      <c r="A56" s="28" t="str">
        <f>LEFT(Leistungsziele!A56,FIND(" ",Leistungsziele!A56))</f>
        <v xml:space="preserve">b4: </v>
      </c>
      <c r="B56" s="29" t="str">
        <f>RIGHT(Leistungsziele!A56,LEN(Leistungsziele!A56)-FIND(" ",Leistungsziele!A56))</f>
        <v>Die alltägliche Umgebung gestalten</v>
      </c>
      <c r="C56" s="25"/>
      <c r="D56" s="25"/>
      <c r="E56" s="25"/>
      <c r="F56" s="25"/>
      <c r="G56" s="25"/>
      <c r="H56" s="25"/>
      <c r="I56" s="25"/>
    </row>
    <row r="57" spans="1:9" ht="13.2" customHeight="1" x14ac:dyDescent="0.2">
      <c r="A57" s="36" t="str">
        <f>LEFT(Leistungsziele!A57,FIND(" ",Leistungsziele!A57))</f>
        <v xml:space="preserve">b4.1 </v>
      </c>
      <c r="B57" s="37" t="str">
        <f>LEFT(RIGHT(Leistungsziele!A57,LEN(Leistungsziele!A57)-FIND(" ",Leistungsziele!A57)),55)&amp;"…"</f>
        <v>… gestaltet die alltägliche Umgebung für die betreuten …</v>
      </c>
      <c r="C57" s="40" t="str">
        <f>IFERROR(VLOOKUP(Leistungsziele!B57,tbldropdownHK[],2),"")</f>
        <v/>
      </c>
      <c r="D57" s="40" t="str">
        <f>IFERROR(VLOOKUP(Leistungsziele!C57,tbldropdownHK[],2),"")</f>
        <v/>
      </c>
      <c r="E57" s="90" t="str">
        <f>IFERROR(VLOOKUP(Leistungsziele!F57,tbldropdownHK[],2),"")</f>
        <v/>
      </c>
      <c r="F57" s="90" t="str">
        <f>IFERROR(VLOOKUP(Leistungsziele!G57,tbldropdownHK[],2),"")</f>
        <v/>
      </c>
      <c r="G57" s="40" t="str">
        <f>IFERROR(VLOOKUP(Leistungsziele!J57,tbldropdownHK[],2),"")</f>
        <v/>
      </c>
      <c r="H57" s="40" t="str">
        <f>IFERROR(VLOOKUP(Leistungsziele!K57,tbldropdownHK[],2),"")</f>
        <v/>
      </c>
      <c r="I57" s="76"/>
    </row>
    <row r="58" spans="1:9" ht="13.2" customHeight="1" x14ac:dyDescent="0.2">
      <c r="A58" s="36" t="str">
        <f>LEFT(Leistungsziele!A58,FIND(" ",Leistungsziele!A58))</f>
        <v xml:space="preserve">b4.2 </v>
      </c>
      <c r="B58" s="38" t="str">
        <f>LEFT(RIGHT(Leistungsziele!A58,LEN(Leistungsziele!A58)-FIND(" ",Leistungsziele!A58)),55)&amp;"…"</f>
        <v>… nutzt Räume für geeignete Aktivitäts-/Bildungs-/Ruhe-…</v>
      </c>
      <c r="C58" s="41" t="str">
        <f>IFERROR(VLOOKUP(Leistungsziele!B58,tbldropdownHK[],2),"")</f>
        <v/>
      </c>
      <c r="D58" s="41" t="str">
        <f>IFERROR(VLOOKUP(Leistungsziele!C58,tbldropdownHK[],2),"")</f>
        <v/>
      </c>
      <c r="E58" s="91" t="str">
        <f>IFERROR(VLOOKUP(Leistungsziele!F58,tbldropdownHK[],2),"")</f>
        <v/>
      </c>
      <c r="F58" s="91" t="str">
        <f>IFERROR(VLOOKUP(Leistungsziele!G58,tbldropdownHK[],2),"")</f>
        <v/>
      </c>
      <c r="G58" s="41" t="str">
        <f>IFERROR(VLOOKUP(Leistungsziele!J58,tbldropdownHK[],2),"")</f>
        <v/>
      </c>
      <c r="H58" s="41" t="str">
        <f>IFERROR(VLOOKUP(Leistungsziele!K58,tbldropdownHK[],2),"")</f>
        <v/>
      </c>
      <c r="I58" s="74"/>
    </row>
    <row r="59" spans="1:9" ht="13.2" customHeight="1" x14ac:dyDescent="0.2">
      <c r="A59" s="36" t="str">
        <f>LEFT(Leistungsziele!A59,FIND(" ",Leistungsziele!A59))</f>
        <v xml:space="preserve">b4.3 </v>
      </c>
      <c r="B59" s="37" t="str">
        <f>LEFT(RIGHT(Leistungsziele!A59,LEN(Leistungsziele!A59)-FIND(" ",Leistungsziele!A59)),55)&amp;"…"</f>
        <v>… schätzt ein, bei welchen räumlichen Gegebenheiten Hil…</v>
      </c>
      <c r="C59" s="40" t="str">
        <f>IFERROR(VLOOKUP(Leistungsziele!B59,tbldropdownHK[],2),"")</f>
        <v/>
      </c>
      <c r="D59" s="40" t="str">
        <f>IFERROR(VLOOKUP(Leistungsziele!C59,tbldropdownHK[],2),"")</f>
        <v/>
      </c>
      <c r="E59" s="90" t="str">
        <f>IFERROR(VLOOKUP(Leistungsziele!F59,tbldropdownHK[],2),"")</f>
        <v/>
      </c>
      <c r="F59" s="90" t="str">
        <f>IFERROR(VLOOKUP(Leistungsziele!G59,tbldropdownHK[],2),"")</f>
        <v/>
      </c>
      <c r="G59" s="40" t="str">
        <f>IFERROR(VLOOKUP(Leistungsziele!J59,tbldropdownHK[],2),"")</f>
        <v/>
      </c>
      <c r="H59" s="40" t="str">
        <f>IFERROR(VLOOKUP(Leistungsziele!K59,tbldropdownHK[],2),"")</f>
        <v/>
      </c>
      <c r="I59" s="76"/>
    </row>
    <row r="60" spans="1:9" ht="13.2" customHeight="1" x14ac:dyDescent="0.2">
      <c r="A60" s="36" t="str">
        <f>LEFT(Leistungsziele!A60,FIND(" ",Leistungsziele!A60))</f>
        <v xml:space="preserve">b4.4 </v>
      </c>
      <c r="B60" s="38" t="str">
        <f>LEFT(RIGHT(Leistungsziele!A60,LEN(Leistungsziele!A60)-FIND(" ",Leistungsziele!A60)),55)&amp;"…"</f>
        <v>… beachtet bei der Raumplanung sicherheitsrelevante – i…</v>
      </c>
      <c r="C60" s="41" t="str">
        <f>IFERROR(VLOOKUP(Leistungsziele!B60,tbldropdownHK[],2),"")</f>
        <v/>
      </c>
      <c r="D60" s="41" t="str">
        <f>IFERROR(VLOOKUP(Leistungsziele!C60,tbldropdownHK[],2),"")</f>
        <v/>
      </c>
      <c r="E60" s="91" t="str">
        <f>IFERROR(VLOOKUP(Leistungsziele!F60,tbldropdownHK[],2),"")</f>
        <v/>
      </c>
      <c r="F60" s="91" t="str">
        <f>IFERROR(VLOOKUP(Leistungsziele!G60,tbldropdownHK[],2),"")</f>
        <v/>
      </c>
      <c r="G60" s="41" t="str">
        <f>IFERROR(VLOOKUP(Leistungsziele!J60,tbldropdownHK[],2),"")</f>
        <v/>
      </c>
      <c r="H60" s="41" t="str">
        <f>IFERROR(VLOOKUP(Leistungsziele!K60,tbldropdownHK[],2),"")</f>
        <v/>
      </c>
      <c r="I60" s="74"/>
    </row>
    <row r="61" spans="1:9" ht="13.2" customHeight="1" x14ac:dyDescent="0.2">
      <c r="A61" s="36" t="str">
        <f>LEFT(Leistungsziele!A61,FIND(" ",Leistungsziele!A61))</f>
        <v xml:space="preserve">b4.5 </v>
      </c>
      <c r="B61" s="39" t="str">
        <f>LEFT(RIGHT(Leistungsziele!A61,LEN(Leistungsziele!A61)-FIND(" ",Leistungsziele!A61)),55)&amp;"…"</f>
        <v>… bezieht die betreuten Personen sowie deren Bedürfniss…</v>
      </c>
      <c r="C61" s="42" t="str">
        <f>IFERROR(VLOOKUP(Leistungsziele!B61,tbldropdownHK[],2),"")</f>
        <v/>
      </c>
      <c r="D61" s="42" t="str">
        <f>IFERROR(VLOOKUP(Leistungsziele!C61,tbldropdownHK[],2),"")</f>
        <v/>
      </c>
      <c r="E61" s="92" t="str">
        <f>IFERROR(VLOOKUP(Leistungsziele!F61,tbldropdownHK[],2),"")</f>
        <v/>
      </c>
      <c r="F61" s="92" t="str">
        <f>IFERROR(VLOOKUP(Leistungsziele!G61,tbldropdownHK[],2),"")</f>
        <v/>
      </c>
      <c r="G61" s="42" t="str">
        <f>IFERROR(VLOOKUP(Leistungsziele!J61,tbldropdownHK[],2),"")</f>
        <v/>
      </c>
      <c r="H61" s="42" t="str">
        <f>IFERROR(VLOOKUP(Leistungsziele!K61,tbldropdownHK[],2),"")</f>
        <v/>
      </c>
      <c r="I61" s="75"/>
    </row>
    <row r="62" spans="1:9" ht="12.45" customHeight="1" x14ac:dyDescent="0.3">
      <c r="A62" s="28" t="str">
        <f>LEFT(Leistungsziele!A62,FIND(" ",Leistungsziele!A62))</f>
        <v xml:space="preserve">b5: </v>
      </c>
      <c r="B62" s="29" t="str">
        <f>RIGHT(Leistungsziele!A62,LEN(Leistungsziele!A62)-FIND(" ",Leistungsziele!A62))</f>
        <v xml:space="preserve">Hauswirtschaftliche Tätigkeiten ausführen </v>
      </c>
      <c r="C62" s="25"/>
      <c r="D62" s="25"/>
      <c r="E62" s="25"/>
      <c r="F62" s="25"/>
      <c r="G62" s="25"/>
      <c r="H62" s="25"/>
      <c r="I62" s="25"/>
    </row>
    <row r="63" spans="1:9" ht="13.2" customHeight="1" x14ac:dyDescent="0.2">
      <c r="A63" s="36" t="str">
        <f>LEFT(Leistungsziele!A63,FIND(" ",Leistungsziele!A63))</f>
        <v xml:space="preserve">b5.1 </v>
      </c>
      <c r="B63" s="37" t="str">
        <f>LEFT(RIGHT(Leistungsziele!A63,LEN(Leistungsziele!A63)-FIND(" ",Leistungsziele!A63)),55)&amp;"…"</f>
        <v>… führt hauswirtschaftliche Tätigkeiten aus und bezieht…</v>
      </c>
      <c r="C63" s="90" t="str">
        <f>IFERROR(VLOOKUP(Leistungsziele!B63,tbldropdownHK[],2),"")</f>
        <v/>
      </c>
      <c r="D63" s="90" t="str">
        <f>IFERROR(VLOOKUP(Leistungsziele!C63,tbldropdownHK[],2),"")</f>
        <v/>
      </c>
      <c r="E63" s="40" t="str">
        <f>IFERROR(VLOOKUP(Leistungsziele!F63,tbldropdownHK[],2),"")</f>
        <v/>
      </c>
      <c r="F63" s="40" t="str">
        <f>IFERROR(VLOOKUP(Leistungsziele!G63,tbldropdownHK[],2),"")</f>
        <v/>
      </c>
      <c r="G63" s="40" t="str">
        <f>IFERROR(VLOOKUP(Leistungsziele!J63,tbldropdownHK[],2),"")</f>
        <v/>
      </c>
      <c r="H63" s="40" t="str">
        <f>IFERROR(VLOOKUP(Leistungsziele!K63,tbldropdownHK[],2),"")</f>
        <v/>
      </c>
      <c r="I63" s="76"/>
    </row>
    <row r="64" spans="1:9" ht="13.2" customHeight="1" x14ac:dyDescent="0.2">
      <c r="A64" s="36" t="str">
        <f>LEFT(Leistungsziele!A64,FIND(" ",Leistungsziele!A64))</f>
        <v xml:space="preserve">b5.2 </v>
      </c>
      <c r="B64" s="38" t="str">
        <f>LEFT(RIGHT(Leistungsziele!A64,LEN(Leistungsziele!A64)-FIND(" ",Leistungsziele!A64)),55)&amp;"…"</f>
        <v>… unterstützt die Selbstbestimmung und Selbstständigkei…</v>
      </c>
      <c r="C64" s="91" t="str">
        <f>IFERROR(VLOOKUP(Leistungsziele!B64,tbldropdownHK[],2),"")</f>
        <v/>
      </c>
      <c r="D64" s="91" t="str">
        <f>IFERROR(VLOOKUP(Leistungsziele!C64,tbldropdownHK[],2),"")</f>
        <v/>
      </c>
      <c r="E64" s="41" t="str">
        <f>IFERROR(VLOOKUP(Leistungsziele!F64,tbldropdownHK[],2),"")</f>
        <v/>
      </c>
      <c r="F64" s="41" t="str">
        <f>IFERROR(VLOOKUP(Leistungsziele!G64,tbldropdownHK[],2),"")</f>
        <v/>
      </c>
      <c r="G64" s="41" t="str">
        <f>IFERROR(VLOOKUP(Leistungsziele!J64,tbldropdownHK[],2),"")</f>
        <v/>
      </c>
      <c r="H64" s="41" t="str">
        <f>IFERROR(VLOOKUP(Leistungsziele!K64,tbldropdownHK[],2),"")</f>
        <v/>
      </c>
      <c r="I64" s="74"/>
    </row>
    <row r="65" spans="1:9" ht="13.2" customHeight="1" x14ac:dyDescent="0.2">
      <c r="A65" s="36" t="str">
        <f>LEFT(Leistungsziele!A65,FIND(" ",Leistungsziele!A65))</f>
        <v xml:space="preserve">b5.3 </v>
      </c>
      <c r="B65" s="37" t="str">
        <f>LEFT(RIGHT(Leistungsziele!A65,LEN(Leistungsziele!A65)-FIND(" ",Leistungsziele!A65)),55)&amp;"…"</f>
        <v>… reinigt und wartet Geräte gemäss Bedienungsanleitung.…</v>
      </c>
      <c r="C65" s="90" t="str">
        <f>IFERROR(VLOOKUP(Leistungsziele!B65,tbldropdownHK[],2),"")</f>
        <v/>
      </c>
      <c r="D65" s="90" t="str">
        <f>IFERROR(VLOOKUP(Leistungsziele!C65,tbldropdownHK[],2),"")</f>
        <v/>
      </c>
      <c r="E65" s="40" t="str">
        <f>IFERROR(VLOOKUP(Leistungsziele!F65,tbldropdownHK[],2),"")</f>
        <v/>
      </c>
      <c r="F65" s="40" t="str">
        <f>IFERROR(VLOOKUP(Leistungsziele!G65,tbldropdownHK[],2),"")</f>
        <v/>
      </c>
      <c r="G65" s="40" t="str">
        <f>IFERROR(VLOOKUP(Leistungsziele!J65,tbldropdownHK[],2),"")</f>
        <v/>
      </c>
      <c r="H65" s="40" t="str">
        <f>IFERROR(VLOOKUP(Leistungsziele!K65,tbldropdownHK[],2),"")</f>
        <v/>
      </c>
      <c r="I65" s="53"/>
    </row>
    <row r="66" spans="1:9" ht="13.2" customHeight="1" x14ac:dyDescent="0.2">
      <c r="A66" s="36" t="str">
        <f>LEFT(Leistungsziele!A66,FIND(" ",Leistungsziele!A66))</f>
        <v xml:space="preserve">b5.4 </v>
      </c>
      <c r="B66" s="38" t="str">
        <f>LEFT(RIGHT(Leistungsziele!A66,LEN(Leistungsziele!A66)-FIND(" ",Leistungsziele!A66)),55)&amp;"…"</f>
        <v>… berücksichtigt die geltenden Hygienerichtlinien und M…</v>
      </c>
      <c r="C66" s="91" t="str">
        <f>IFERROR(VLOOKUP(Leistungsziele!B66,tbldropdownHK[],2),"")</f>
        <v/>
      </c>
      <c r="D66" s="91" t="str">
        <f>IFERROR(VLOOKUP(Leistungsziele!C66,tbldropdownHK[],2),"")</f>
        <v/>
      </c>
      <c r="E66" s="41" t="str">
        <f>IFERROR(VLOOKUP(Leistungsziele!F66,tbldropdownHK[],2),"")</f>
        <v/>
      </c>
      <c r="F66" s="41" t="str">
        <f>IFERROR(VLOOKUP(Leistungsziele!G66,tbldropdownHK[],2),"")</f>
        <v/>
      </c>
      <c r="G66" s="41" t="str">
        <f>IFERROR(VLOOKUP(Leistungsziele!J66,tbldropdownHK[],2),"")</f>
        <v/>
      </c>
      <c r="H66" s="41" t="str">
        <f>IFERROR(VLOOKUP(Leistungsziele!K66,tbldropdownHK[],2),"")</f>
        <v/>
      </c>
      <c r="I66" s="54"/>
    </row>
    <row r="67" spans="1:9" ht="13.2" customHeight="1" x14ac:dyDescent="0.2">
      <c r="A67" s="36" t="str">
        <f>LEFT(Leistungsziele!A67,FIND(" ",Leistungsziele!A67))</f>
        <v xml:space="preserve">b5.5 </v>
      </c>
      <c r="B67" s="39" t="str">
        <f>LEFT(RIGHT(Leistungsziele!A67,LEN(Leistungsziele!A67)-FIND(" ",Leistungsziele!A67)),55)&amp;"…"</f>
        <v>… führt hauswirtschaftliche Tätigkeiten umweltschonend …</v>
      </c>
      <c r="C67" s="92" t="str">
        <f>IFERROR(VLOOKUP(Leistungsziele!B67,tbldropdownHK[],2),"")</f>
        <v/>
      </c>
      <c r="D67" s="92" t="str">
        <f>IFERROR(VLOOKUP(Leistungsziele!C67,tbldropdownHK[],2),"")</f>
        <v/>
      </c>
      <c r="E67" s="42" t="str">
        <f>IFERROR(VLOOKUP(Leistungsziele!F67,tbldropdownHK[],2),"")</f>
        <v/>
      </c>
      <c r="F67" s="42" t="str">
        <f>IFERROR(VLOOKUP(Leistungsziele!G67,tbldropdownHK[],2),"")</f>
        <v/>
      </c>
      <c r="G67" s="42" t="str">
        <f>IFERROR(VLOOKUP(Leistungsziele!J67,tbldropdownHK[],2),"")</f>
        <v/>
      </c>
      <c r="H67" s="42" t="str">
        <f>IFERROR(VLOOKUP(Leistungsziele!K67,tbldropdownHK[],2),"")</f>
        <v/>
      </c>
      <c r="I67" s="55"/>
    </row>
    <row r="68" spans="1:9" ht="12.45" customHeight="1" x14ac:dyDescent="0.3">
      <c r="A68" s="28" t="str">
        <f>LEFT(Leistungsziele!A68,FIND(" ",Leistungsziele!A68))</f>
        <v xml:space="preserve">b6: </v>
      </c>
      <c r="B68" s="29" t="str">
        <f>RIGHT(Leistungsziele!A68,LEN(Leistungsziele!A68)-FIND(" ",Leistungsziele!A68))</f>
        <v>Esssituationen vorbereiten und begleiten</v>
      </c>
      <c r="C68" s="25"/>
      <c r="D68" s="25"/>
      <c r="E68" s="25"/>
      <c r="F68" s="25"/>
      <c r="G68" s="25"/>
      <c r="H68" s="25"/>
      <c r="I68" s="77"/>
    </row>
    <row r="69" spans="1:9" ht="13.2" customHeight="1" x14ac:dyDescent="0.2">
      <c r="A69" s="36" t="str">
        <f>LEFT(Leistungsziele!A69,FIND(" ",Leistungsziele!A69))</f>
        <v xml:space="preserve">b6.1 </v>
      </c>
      <c r="B69" s="37" t="str">
        <f>LEFT(RIGHT(Leistungsziele!A69,LEN(Leistungsziele!A69)-FIND(" ",Leistungsziele!A69)),55)&amp;"…"</f>
        <v>… bereitet einfache Mahlzeiten unter Einbezug der betre…</v>
      </c>
      <c r="C69" s="90" t="str">
        <f>IFERROR(VLOOKUP(Leistungsziele!B69,tbldropdownHK[],2),"")</f>
        <v/>
      </c>
      <c r="D69" s="90" t="str">
        <f>IFERROR(VLOOKUP(Leistungsziele!C69,tbldropdownHK[],2),"")</f>
        <v/>
      </c>
      <c r="E69" s="40" t="str">
        <f>IFERROR(VLOOKUP(Leistungsziele!F69,tbldropdownHK[],2),"")</f>
        <v/>
      </c>
      <c r="F69" s="40" t="str">
        <f>IFERROR(VLOOKUP(Leistungsziele!G69,tbldropdownHK[],2),"")</f>
        <v/>
      </c>
      <c r="G69" s="40" t="str">
        <f>IFERROR(VLOOKUP(Leistungsziele!J69,tbldropdownHK[],2),"")</f>
        <v/>
      </c>
      <c r="H69" s="40" t="str">
        <f>IFERROR(VLOOKUP(Leistungsziele!K69,tbldropdownHK[],2),"")</f>
        <v/>
      </c>
      <c r="I69" s="76"/>
    </row>
    <row r="70" spans="1:9" ht="13.2" customHeight="1" x14ac:dyDescent="0.2">
      <c r="A70" s="36" t="str">
        <f>LEFT(Leistungsziele!A70,FIND(" ",Leistungsziele!A70))</f>
        <v xml:space="preserve">b6.2 </v>
      </c>
      <c r="B70" s="38" t="str">
        <f>LEFT(RIGHT(Leistungsziele!A70,LEN(Leistungsziele!A70)-FIND(" ",Leistungsziele!A70)),55)&amp;"…"</f>
        <v>… beachtet bei der gemeinsamen Zubereitung von Mahlzeit…</v>
      </c>
      <c r="C70" s="91" t="str">
        <f>IFERROR(VLOOKUP(Leistungsziele!B70,tbldropdownHK[],2),"")</f>
        <v/>
      </c>
      <c r="D70" s="91" t="str">
        <f>IFERROR(VLOOKUP(Leistungsziele!C70,tbldropdownHK[],2),"")</f>
        <v/>
      </c>
      <c r="E70" s="41" t="str">
        <f>IFERROR(VLOOKUP(Leistungsziele!F70,tbldropdownHK[],2),"")</f>
        <v/>
      </c>
      <c r="F70" s="41" t="str">
        <f>IFERROR(VLOOKUP(Leistungsziele!G70,tbldropdownHK[],2),"")</f>
        <v/>
      </c>
      <c r="G70" s="41" t="str">
        <f>IFERROR(VLOOKUP(Leistungsziele!J70,tbldropdownHK[],2),"")</f>
        <v/>
      </c>
      <c r="H70" s="41" t="str">
        <f>IFERROR(VLOOKUP(Leistungsziele!K70,tbldropdownHK[],2),"")</f>
        <v/>
      </c>
      <c r="I70" s="74"/>
    </row>
    <row r="71" spans="1:9" ht="13.2" customHeight="1" x14ac:dyDescent="0.2">
      <c r="A71" s="36" t="str">
        <f>LEFT(Leistungsziele!A71,FIND(" ",Leistungsziele!A71))</f>
        <v xml:space="preserve">b6.3 </v>
      </c>
      <c r="B71" s="37" t="str">
        <f>LEFT(RIGHT(Leistungsziele!A71,LEN(Leistungsziele!A71)-FIND(" ",Leistungsziele!A71)),55)&amp;"…"</f>
        <v>… geht ressourcenschonend mit Nahrungsmitteln um. (K3) …</v>
      </c>
      <c r="C71" s="90" t="str">
        <f>IFERROR(VLOOKUP(Leistungsziele!B71,tbldropdownHK[],2),"")</f>
        <v/>
      </c>
      <c r="D71" s="90" t="str">
        <f>IFERROR(VLOOKUP(Leistungsziele!C71,tbldropdownHK[],2),"")</f>
        <v/>
      </c>
      <c r="E71" s="40" t="str">
        <f>IFERROR(VLOOKUP(Leistungsziele!F71,tbldropdownHK[],2),"")</f>
        <v/>
      </c>
      <c r="F71" s="40" t="str">
        <f>IFERROR(VLOOKUP(Leistungsziele!G71,tbldropdownHK[],2),"")</f>
        <v/>
      </c>
      <c r="G71" s="40" t="str">
        <f>IFERROR(VLOOKUP(Leistungsziele!J71,tbldropdownHK[],2),"")</f>
        <v/>
      </c>
      <c r="H71" s="40" t="str">
        <f>IFERROR(VLOOKUP(Leistungsziele!K71,tbldropdownHK[],2),"")</f>
        <v/>
      </c>
      <c r="I71" s="76"/>
    </row>
    <row r="72" spans="1:9" ht="13.2" customHeight="1" x14ac:dyDescent="0.2">
      <c r="A72" s="36" t="str">
        <f>LEFT(Leistungsziele!A72,FIND(" ",Leistungsziele!A72))</f>
        <v xml:space="preserve">b6.4 </v>
      </c>
      <c r="B72" s="38" t="str">
        <f>LEFT(RIGHT(Leistungsziele!A72,LEN(Leistungsziele!A72)-FIND(" ",Leistungsziele!A72)),55)&amp;"…"</f>
        <v>… bietet individuelle Unterstützung beim Essen an und s…</v>
      </c>
      <c r="C72" s="91" t="str">
        <f>IFERROR(VLOOKUP(Leistungsziele!B72,tbldropdownHK[],2),"")</f>
        <v/>
      </c>
      <c r="D72" s="91" t="str">
        <f>IFERROR(VLOOKUP(Leistungsziele!C72,tbldropdownHK[],2),"")</f>
        <v/>
      </c>
      <c r="E72" s="41" t="str">
        <f>IFERROR(VLOOKUP(Leistungsziele!F72,tbldropdownHK[],2),"")</f>
        <v/>
      </c>
      <c r="F72" s="41" t="str">
        <f>IFERROR(VLOOKUP(Leistungsziele!G72,tbldropdownHK[],2),"")</f>
        <v/>
      </c>
      <c r="G72" s="41" t="str">
        <f>IFERROR(VLOOKUP(Leistungsziele!J72,tbldropdownHK[],2),"")</f>
        <v/>
      </c>
      <c r="H72" s="41" t="str">
        <f>IFERROR(VLOOKUP(Leistungsziele!K72,tbldropdownHK[],2),"")</f>
        <v/>
      </c>
      <c r="I72" s="74"/>
    </row>
    <row r="73" spans="1:9" ht="13.2" customHeight="1" x14ac:dyDescent="0.2">
      <c r="A73" s="36" t="str">
        <f>LEFT(Leistungsziele!A73,FIND(" ",Leistungsziele!A73))</f>
        <v xml:space="preserve">b6.5 </v>
      </c>
      <c r="B73" s="37" t="str">
        <f>LEFT(RIGHT(Leistungsziele!A73,LEN(Leistungsziele!A73)-FIND(" ",Leistungsziele!A73)),55)&amp;"…"</f>
        <v>… berücksichtigt Vorlieben und Wünsche der betreuten Pe…</v>
      </c>
      <c r="C73" s="90" t="str">
        <f>IFERROR(VLOOKUP(Leistungsziele!B73,tbldropdownHK[],2),"")</f>
        <v/>
      </c>
      <c r="D73" s="90" t="str">
        <f>IFERROR(VLOOKUP(Leistungsziele!C73,tbldropdownHK[],2),"")</f>
        <v/>
      </c>
      <c r="E73" s="40" t="str">
        <f>IFERROR(VLOOKUP(Leistungsziele!F73,tbldropdownHK[],2),"")</f>
        <v/>
      </c>
      <c r="F73" s="40" t="str">
        <f>IFERROR(VLOOKUP(Leistungsziele!G73,tbldropdownHK[],2),"")</f>
        <v/>
      </c>
      <c r="G73" s="40" t="str">
        <f>IFERROR(VLOOKUP(Leistungsziele!J73,tbldropdownHK[],2),"")</f>
        <v/>
      </c>
      <c r="H73" s="40" t="str">
        <f>IFERROR(VLOOKUP(Leistungsziele!K73,tbldropdownHK[],2),"")</f>
        <v/>
      </c>
      <c r="I73" s="76"/>
    </row>
    <row r="74" spans="1:9" ht="13.2" customHeight="1" x14ac:dyDescent="0.2">
      <c r="A74" s="36" t="str">
        <f>LEFT(Leistungsziele!A74,FIND(" ",Leistungsziele!A74))</f>
        <v xml:space="preserve">b6.6 </v>
      </c>
      <c r="B74" s="38" t="str">
        <f>LEFT(RIGHT(Leistungsziele!A74,LEN(Leistungsziele!A74)-FIND(" ",Leistungsziele!A74)),55)&amp;"…"</f>
        <v>… gestaltet die Mahlzeiten der betreuten Personen mit s…</v>
      </c>
      <c r="C74" s="91" t="str">
        <f>IFERROR(VLOOKUP(Leistungsziele!B74,tbldropdownHK[],2),"")</f>
        <v/>
      </c>
      <c r="D74" s="91" t="str">
        <f>IFERROR(VLOOKUP(Leistungsziele!C74,tbldropdownHK[],2),"")</f>
        <v/>
      </c>
      <c r="E74" s="41" t="str">
        <f>IFERROR(VLOOKUP(Leistungsziele!F74,tbldropdownHK[],2),"")</f>
        <v/>
      </c>
      <c r="F74" s="41" t="str">
        <f>IFERROR(VLOOKUP(Leistungsziele!G74,tbldropdownHK[],2),"")</f>
        <v/>
      </c>
      <c r="G74" s="41" t="str">
        <f>IFERROR(VLOOKUP(Leistungsziele!J74,tbldropdownHK[],2),"")</f>
        <v/>
      </c>
      <c r="H74" s="41" t="str">
        <f>IFERROR(VLOOKUP(Leistungsziele!K74,tbldropdownHK[],2),"")</f>
        <v/>
      </c>
      <c r="I74" s="74"/>
    </row>
    <row r="75" spans="1:9" ht="13.2" customHeight="1" x14ac:dyDescent="0.2">
      <c r="A75" s="36" t="str">
        <f>LEFT(Leistungsziele!A75,FIND(" ",Leistungsziele!A75))</f>
        <v xml:space="preserve">b6.7 </v>
      </c>
      <c r="B75" s="37" t="str">
        <f>LEFT(RIGHT(Leistungsziele!A75,LEN(Leistungsziele!A75)-FIND(" ",Leistungsziele!A75)),55)&amp;"…"</f>
        <v>… nutzt die Mahlzeiten als Gelegenheit zur Beziehungspf…</v>
      </c>
      <c r="C75" s="90" t="str">
        <f>IFERROR(VLOOKUP(Leistungsziele!B75,tbldropdownHK[],2),"")</f>
        <v/>
      </c>
      <c r="D75" s="90" t="str">
        <f>IFERROR(VLOOKUP(Leistungsziele!C75,tbldropdownHK[],2),"")</f>
        <v/>
      </c>
      <c r="E75" s="40" t="str">
        <f>IFERROR(VLOOKUP(Leistungsziele!F75,tbldropdownHK[],2),"")</f>
        <v/>
      </c>
      <c r="F75" s="40" t="str">
        <f>IFERROR(VLOOKUP(Leistungsziele!G75,tbldropdownHK[],2),"")</f>
        <v/>
      </c>
      <c r="G75" s="40" t="str">
        <f>IFERROR(VLOOKUP(Leistungsziele!J75,tbldropdownHK[],2),"")</f>
        <v/>
      </c>
      <c r="H75" s="40" t="str">
        <f>IFERROR(VLOOKUP(Leistungsziele!K75,tbldropdownHK[],2),"")</f>
        <v/>
      </c>
      <c r="I75" s="76"/>
    </row>
    <row r="76" spans="1:9" ht="13.2" customHeight="1" x14ac:dyDescent="0.2">
      <c r="A76" s="36" t="str">
        <f>LEFT(Leistungsziele!A76,FIND(" ",Leistungsziele!A76))</f>
        <v xml:space="preserve">b6.8 </v>
      </c>
      <c r="B76" s="39" t="str">
        <f>LEFT(RIGHT(Leistungsziele!A76,LEN(Leistungsziele!A76)-FIND(" ",Leistungsziele!A76)),55)&amp;"…"</f>
        <v>… fördert die Selbstständigkeit der betreuten Personen …</v>
      </c>
      <c r="C76" s="92" t="str">
        <f>IFERROR(VLOOKUP(Leistungsziele!B76,tbldropdownHK[],2),"")</f>
        <v/>
      </c>
      <c r="D76" s="92" t="str">
        <f>IFERROR(VLOOKUP(Leistungsziele!C76,tbldropdownHK[],2),"")</f>
        <v/>
      </c>
      <c r="E76" s="42" t="str">
        <f>IFERROR(VLOOKUP(Leistungsziele!F76,tbldropdownHK[],2),"")</f>
        <v/>
      </c>
      <c r="F76" s="42" t="str">
        <f>IFERROR(VLOOKUP(Leistungsziele!G76,tbldropdownHK[],2),"")</f>
        <v/>
      </c>
      <c r="G76" s="42" t="str">
        <f>IFERROR(VLOOKUP(Leistungsziele!J76,tbldropdownHK[],2),"")</f>
        <v/>
      </c>
      <c r="H76" s="42" t="str">
        <f>IFERROR(VLOOKUP(Leistungsziele!K76,tbldropdownHK[],2),"")</f>
        <v/>
      </c>
      <c r="I76" s="75"/>
    </row>
    <row r="77" spans="1:9" ht="12.45" customHeight="1" x14ac:dyDescent="0.3">
      <c r="A77" s="28" t="str">
        <f>LEFT(Leistungsziele!A77,FIND(" ",Leistungsziele!A77))</f>
        <v xml:space="preserve">b7: </v>
      </c>
      <c r="B77" s="29" t="str">
        <f>RIGHT(Leistungsziele!A77,LEN(Leistungsziele!A77)-FIND(" ",Leistungsziele!A77))</f>
        <v xml:space="preserve">Bewegungsfördernde Umgebung schaffen  </v>
      </c>
      <c r="C77" s="25"/>
      <c r="D77" s="25"/>
      <c r="E77" s="25"/>
      <c r="F77" s="25"/>
      <c r="G77" s="25"/>
      <c r="H77" s="25"/>
      <c r="I77" s="25"/>
    </row>
    <row r="78" spans="1:9" ht="13.2" customHeight="1" x14ac:dyDescent="0.2">
      <c r="A78" s="36" t="str">
        <f>LEFT(Leistungsziele!A78,FIND(" ",Leistungsziele!A78))</f>
        <v xml:space="preserve">b7.1 </v>
      </c>
      <c r="B78" s="37" t="str">
        <f>LEFT(RIGHT(Leistungsziele!A78,LEN(Leistungsziele!A78)-FIND(" ",Leistungsziele!A78)),55)&amp;"…"</f>
        <v>… bietet individuell bewegungsfördernde Angebote an. (K…</v>
      </c>
      <c r="C78" s="90" t="str">
        <f>IFERROR(VLOOKUP(Leistungsziele!B78,tbldropdownHK[],2),"")</f>
        <v/>
      </c>
      <c r="D78" s="90" t="str">
        <f>IFERROR(VLOOKUP(Leistungsziele!C78,tbldropdownHK[],2),"")</f>
        <v/>
      </c>
      <c r="E78" s="40" t="str">
        <f>IFERROR(VLOOKUP(Leistungsziele!F78,tbldropdownHK[],2),"")</f>
        <v/>
      </c>
      <c r="F78" s="40" t="str">
        <f>IFERROR(VLOOKUP(Leistungsziele!G78,tbldropdownHK[],2),"")</f>
        <v/>
      </c>
      <c r="G78" s="40" t="str">
        <f>IFERROR(VLOOKUP(Leistungsziele!J78,tbldropdownHK[],2),"")</f>
        <v/>
      </c>
      <c r="H78" s="40" t="str">
        <f>IFERROR(VLOOKUP(Leistungsziele!K78,tbldropdownHK[],2),"")</f>
        <v/>
      </c>
      <c r="I78" s="53"/>
    </row>
    <row r="79" spans="1:9" ht="13.2" customHeight="1" x14ac:dyDescent="0.2">
      <c r="A79" s="36" t="str">
        <f>LEFT(Leistungsziele!A79,FIND(" ",Leistungsziele!A79))</f>
        <v xml:space="preserve">b7.2 </v>
      </c>
      <c r="B79" s="38" t="str">
        <f>LEFT(RIGHT(Leistungsziele!A79,LEN(Leistungsziele!A79)-FIND(" ",Leistungsziele!A79)),55)&amp;"…"</f>
        <v>… gestaltet Innen- und Aussenräume bewegungsfreundlich.…</v>
      </c>
      <c r="C79" s="91" t="str">
        <f>IFERROR(VLOOKUP(Leistungsziele!B79,tbldropdownHK[],2),"")</f>
        <v/>
      </c>
      <c r="D79" s="91" t="str">
        <f>IFERROR(VLOOKUP(Leistungsziele!C79,tbldropdownHK[],2),"")</f>
        <v/>
      </c>
      <c r="E79" s="41" t="str">
        <f>IFERROR(VLOOKUP(Leistungsziele!F79,tbldropdownHK[],2),"")</f>
        <v/>
      </c>
      <c r="F79" s="41" t="str">
        <f>IFERROR(VLOOKUP(Leistungsziele!G79,tbldropdownHK[],2),"")</f>
        <v/>
      </c>
      <c r="G79" s="41" t="str">
        <f>IFERROR(VLOOKUP(Leistungsziele!J79,tbldropdownHK[],2),"")</f>
        <v/>
      </c>
      <c r="H79" s="41" t="str">
        <f>IFERROR(VLOOKUP(Leistungsziele!K79,tbldropdownHK[],2),"")</f>
        <v/>
      </c>
      <c r="I79" s="54"/>
    </row>
    <row r="80" spans="1:9" ht="13.2" customHeight="1" x14ac:dyDescent="0.2">
      <c r="A80" s="36" t="str">
        <f>LEFT(Leistungsziele!A80,FIND(" ",Leistungsziele!A80))</f>
        <v xml:space="preserve">b7.3 </v>
      </c>
      <c r="B80" s="37" t="str">
        <f>LEFT(RIGHT(Leistungsziele!A80,LEN(Leistungsziele!A80)-FIND(" ",Leistungsziele!A80)),55)&amp;"…"</f>
        <v>… wendet das Sicherheitskonzept der Institution zum Sch…</v>
      </c>
      <c r="C80" s="90" t="str">
        <f>IFERROR(VLOOKUP(Leistungsziele!B80,tbldropdownHK[],2),"")</f>
        <v/>
      </c>
      <c r="D80" s="90" t="str">
        <f>IFERROR(VLOOKUP(Leistungsziele!C80,tbldropdownHK[],2),"")</f>
        <v/>
      </c>
      <c r="E80" s="40" t="str">
        <f>IFERROR(VLOOKUP(Leistungsziele!F80,tbldropdownHK[],2),"")</f>
        <v/>
      </c>
      <c r="F80" s="40" t="str">
        <f>IFERROR(VLOOKUP(Leistungsziele!G80,tbldropdownHK[],2),"")</f>
        <v/>
      </c>
      <c r="G80" s="40" t="str">
        <f>IFERROR(VLOOKUP(Leistungsziele!J80,tbldropdownHK[],2),"")</f>
        <v/>
      </c>
      <c r="H80" s="40" t="str">
        <f>IFERROR(VLOOKUP(Leistungsziele!K80,tbldropdownHK[],2),"")</f>
        <v/>
      </c>
      <c r="I80" s="53"/>
    </row>
    <row r="81" spans="1:9" ht="13.2" customHeight="1" x14ac:dyDescent="0.2">
      <c r="A81" s="36" t="str">
        <f>LEFT(Leistungsziele!A81,FIND(" ",Leistungsziele!A81))</f>
        <v xml:space="preserve">b7.4 </v>
      </c>
      <c r="B81" s="38" t="str">
        <f>LEFT(RIGHT(Leistungsziele!A81,LEN(Leistungsziele!A81)-FIND(" ",Leistungsziele!A81)),55)&amp;"…"</f>
        <v>… stellt ein ausgewogenes Verhältnis zwischen Innen- un…</v>
      </c>
      <c r="C81" s="91" t="str">
        <f>IFERROR(VLOOKUP(Leistungsziele!B81,tbldropdownHK[],2),"")</f>
        <v/>
      </c>
      <c r="D81" s="91" t="str">
        <f>IFERROR(VLOOKUP(Leistungsziele!C81,tbldropdownHK[],2),"")</f>
        <v/>
      </c>
      <c r="E81" s="41" t="str">
        <f>IFERROR(VLOOKUP(Leistungsziele!F81,tbldropdownHK[],2),"")</f>
        <v/>
      </c>
      <c r="F81" s="41" t="str">
        <f>IFERROR(VLOOKUP(Leistungsziele!G81,tbldropdownHK[],2),"")</f>
        <v/>
      </c>
      <c r="G81" s="41" t="str">
        <f>IFERROR(VLOOKUP(Leistungsziele!J81,tbldropdownHK[],2),"")</f>
        <v/>
      </c>
      <c r="H81" s="41" t="str">
        <f>IFERROR(VLOOKUP(Leistungsziele!K81,tbldropdownHK[],2),"")</f>
        <v/>
      </c>
      <c r="I81" s="54"/>
    </row>
    <row r="82" spans="1:9" ht="13.2" customHeight="1" x14ac:dyDescent="0.2">
      <c r="A82" s="36" t="str">
        <f>LEFT(Leistungsziele!A82,FIND(" ",Leistungsziele!A82))</f>
        <v xml:space="preserve">b7.5 </v>
      </c>
      <c r="B82" s="39" t="str">
        <f>LEFT(RIGHT(Leistungsziele!A82,LEN(Leistungsziele!A82)-FIND(" ",Leistungsziele!A82)),55)&amp;"…"</f>
        <v>… beobachtet den Bewegungsablauf der betreuten Personen…</v>
      </c>
      <c r="C82" s="92" t="str">
        <f>IFERROR(VLOOKUP(Leistungsziele!B82,tbldropdownHK[],2),"")</f>
        <v/>
      </c>
      <c r="D82" s="92" t="str">
        <f>IFERROR(VLOOKUP(Leistungsziele!C82,tbldropdownHK[],2),"")</f>
        <v/>
      </c>
      <c r="E82" s="42" t="str">
        <f>IFERROR(VLOOKUP(Leistungsziele!F82,tbldropdownHK[],2),"")</f>
        <v/>
      </c>
      <c r="F82" s="42" t="str">
        <f>IFERROR(VLOOKUP(Leistungsziele!G82,tbldropdownHK[],2),"")</f>
        <v/>
      </c>
      <c r="G82" s="42" t="str">
        <f>IFERROR(VLOOKUP(Leistungsziele!J82,tbldropdownHK[],2),"")</f>
        <v/>
      </c>
      <c r="H82" s="42" t="str">
        <f>IFERROR(VLOOKUP(Leistungsziele!K82,tbldropdownHK[],2),"")</f>
        <v/>
      </c>
      <c r="I82" s="55"/>
    </row>
    <row r="83" spans="1:9" ht="12" customHeight="1" x14ac:dyDescent="0.3">
      <c r="A83" s="28" t="str">
        <f>LEFT(Leistungsziele!A83,FIND(" ",Leistungsziele!A83))</f>
        <v xml:space="preserve">b8: </v>
      </c>
      <c r="B83" s="29" t="str">
        <f>RIGHT(Leistungsziele!A83,LEN(Leistungsziele!A83)-FIND(" ",Leistungsziele!A83))</f>
        <v>Die Körperhygiene und Körperpflege unterstützen</v>
      </c>
      <c r="C83" s="25"/>
      <c r="D83" s="25"/>
      <c r="E83" s="25"/>
      <c r="F83" s="25"/>
      <c r="G83" s="25"/>
      <c r="H83" s="25"/>
      <c r="I83" s="25"/>
    </row>
    <row r="84" spans="1:9" ht="13.2" customHeight="1" x14ac:dyDescent="0.2">
      <c r="A84" s="36" t="str">
        <f>LEFT(Leistungsziele!A84,FIND(" ",Leistungsziele!A84))</f>
        <v xml:space="preserve">b8.1 </v>
      </c>
      <c r="B84" s="37" t="str">
        <f>LEFT(RIGHT(Leistungsziele!A84,LEN(Leistungsziele!A84)-FIND(" ",Leistungsziele!A84)),55)&amp;"…"</f>
        <v>… unterstützt die betreuten Personen bei der Körperhygi…</v>
      </c>
      <c r="C84" s="90" t="str">
        <f>IFERROR(VLOOKUP(Leistungsziele!B84,tbldropdownHK[],2),"")</f>
        <v/>
      </c>
      <c r="D84" s="90" t="str">
        <f>IFERROR(VLOOKUP(Leistungsziele!C84,tbldropdownHK[],2),"")</f>
        <v/>
      </c>
      <c r="E84" s="40" t="str">
        <f>IFERROR(VLOOKUP(Leistungsziele!F84,tbldropdownHK[],2),"")</f>
        <v/>
      </c>
      <c r="F84" s="40" t="str">
        <f>IFERROR(VLOOKUP(Leistungsziele!G84,tbldropdownHK[],2),"")</f>
        <v/>
      </c>
      <c r="G84" s="40" t="str">
        <f>IFERROR(VLOOKUP(Leistungsziele!J84,tbldropdownHK[],2),"")</f>
        <v/>
      </c>
      <c r="H84" s="40" t="str">
        <f>IFERROR(VLOOKUP(Leistungsziele!K84,tbldropdownHK[],2),"")</f>
        <v/>
      </c>
      <c r="I84" s="76"/>
    </row>
    <row r="85" spans="1:9" ht="13.2" customHeight="1" x14ac:dyDescent="0.2">
      <c r="A85" s="36" t="str">
        <f>LEFT(Leistungsziele!A85,FIND(" ",Leistungsziele!A85))</f>
        <v xml:space="preserve">b8.2 </v>
      </c>
      <c r="B85" s="38" t="str">
        <f>LEFT(RIGHT(Leistungsziele!A85,LEN(Leistungsziele!A85)-FIND(" ",Leistungsziele!A85)),55)&amp;"…"</f>
        <v>… nimmt die Körperpflege der betreuten Person personenz…</v>
      </c>
      <c r="C85" s="91" t="str">
        <f>IFERROR(VLOOKUP(Leistungsziele!B85,tbldropdownHK[],2),"")</f>
        <v/>
      </c>
      <c r="D85" s="91" t="str">
        <f>IFERROR(VLOOKUP(Leistungsziele!C85,tbldropdownHK[],2),"")</f>
        <v/>
      </c>
      <c r="E85" s="41" t="str">
        <f>IFERROR(VLOOKUP(Leistungsziele!F85,tbldropdownHK[],2),"")</f>
        <v/>
      </c>
      <c r="F85" s="41" t="str">
        <f>IFERROR(VLOOKUP(Leistungsziele!G85,tbldropdownHK[],2),"")</f>
        <v/>
      </c>
      <c r="G85" s="41" t="str">
        <f>IFERROR(VLOOKUP(Leistungsziele!J85,tbldropdownHK[],2),"")</f>
        <v/>
      </c>
      <c r="H85" s="41" t="str">
        <f>IFERROR(VLOOKUP(Leistungsziele!K85,tbldropdownHK[],2),"")</f>
        <v/>
      </c>
      <c r="I85" s="74"/>
    </row>
    <row r="86" spans="1:9" ht="13.2" customHeight="1" x14ac:dyDescent="0.2">
      <c r="A86" s="36" t="str">
        <f>LEFT(Leistungsziele!A86,FIND(" ",Leistungsziele!A86))</f>
        <v xml:space="preserve">b8.3 </v>
      </c>
      <c r="B86" s="37" t="str">
        <f>LEFT(RIGHT(Leistungsziele!A86,LEN(Leistungsziele!A86)-FIND(" ",Leistungsziele!A86)),55)&amp;"…"</f>
        <v>… schützt bei der Körperpflege die Intimsphäre der betr…</v>
      </c>
      <c r="C86" s="90" t="str">
        <f>IFERROR(VLOOKUP(Leistungsziele!B86,tbldropdownHK[],2),"")</f>
        <v/>
      </c>
      <c r="D86" s="90" t="str">
        <f>IFERROR(VLOOKUP(Leistungsziele!C86,tbldropdownHK[],2),"")</f>
        <v/>
      </c>
      <c r="E86" s="40" t="str">
        <f>IFERROR(VLOOKUP(Leistungsziele!F86,tbldropdownHK[],2),"")</f>
        <v/>
      </c>
      <c r="F86" s="40" t="str">
        <f>IFERROR(VLOOKUP(Leistungsziele!G86,tbldropdownHK[],2),"")</f>
        <v/>
      </c>
      <c r="G86" s="40" t="str">
        <f>IFERROR(VLOOKUP(Leistungsziele!J86,tbldropdownHK[],2),"")</f>
        <v/>
      </c>
      <c r="H86" s="40" t="str">
        <f>IFERROR(VLOOKUP(Leistungsziele!K86,tbldropdownHK[],2),"")</f>
        <v/>
      </c>
      <c r="I86" s="76"/>
    </row>
    <row r="87" spans="1:9" ht="13.2" customHeight="1" x14ac:dyDescent="0.2">
      <c r="A87" s="36" t="str">
        <f>LEFT(Leistungsziele!A87,FIND(" ",Leistungsziele!A87))</f>
        <v xml:space="preserve">b8.4 </v>
      </c>
      <c r="B87" s="39" t="str">
        <f>LEFT(RIGHT(Leistungsziele!A87,LEN(Leistungsziele!A87)-FIND(" ",Leistungsziele!A87)),55)&amp;"…"</f>
        <v>… setzt für den Transfer der betreuten Person Hilfsmitt…</v>
      </c>
      <c r="C87" s="92" t="str">
        <f>IFERROR(VLOOKUP(Leistungsziele!B87,tbldropdownHK[],2),"")</f>
        <v/>
      </c>
      <c r="D87" s="92" t="str">
        <f>IFERROR(VLOOKUP(Leistungsziele!C87,tbldropdownHK[],2),"")</f>
        <v/>
      </c>
      <c r="E87" s="42" t="str">
        <f>IFERROR(VLOOKUP(Leistungsziele!F87,tbldropdownHK[],2),"")</f>
        <v/>
      </c>
      <c r="F87" s="42" t="str">
        <f>IFERROR(VLOOKUP(Leistungsziele!G87,tbldropdownHK[],2),"")</f>
        <v/>
      </c>
      <c r="G87" s="42" t="str">
        <f>IFERROR(VLOOKUP(Leistungsziele!J87,tbldropdownHK[],2),"")</f>
        <v/>
      </c>
      <c r="H87" s="42" t="str">
        <f>IFERROR(VLOOKUP(Leistungsziele!K87,tbldropdownHK[],2),"")</f>
        <v/>
      </c>
      <c r="I87" s="75"/>
    </row>
    <row r="88" spans="1:9" ht="12" customHeight="1" x14ac:dyDescent="0.3">
      <c r="A88" s="28" t="str">
        <f>LEFT(Leistungsziele!A88,FIND(" ",Leistungsziele!A88))</f>
        <v xml:space="preserve">b9: </v>
      </c>
      <c r="B88" s="29" t="str">
        <f>RIGHT(Leistungsziele!A88,LEN(Leistungsziele!A88)-FIND(" ",Leistungsziele!A88))</f>
        <v>In Unfall-, Krankheits- und Notfallsituationen angemessen handeln</v>
      </c>
      <c r="C88" s="25"/>
      <c r="D88" s="25"/>
      <c r="E88" s="25"/>
      <c r="F88" s="25"/>
      <c r="G88" s="25"/>
      <c r="H88" s="25"/>
      <c r="I88" s="25"/>
    </row>
    <row r="89" spans="1:9" ht="13.2" customHeight="1" x14ac:dyDescent="0.2">
      <c r="A89" s="36" t="str">
        <f>LEFT(Leistungsziele!A89,FIND(" ",Leistungsziele!A89))</f>
        <v xml:space="preserve">b9.1 </v>
      </c>
      <c r="B89" s="37" t="str">
        <f>LEFT(RIGHT(Leistungsziele!A89,LEN(Leistungsziele!A89)-FIND(" ",Leistungsziele!A89)),55)&amp;"…"</f>
        <v>… reagiert im Krankheitsfall, bei Unfällen und auch in …</v>
      </c>
      <c r="C89" s="90" t="str">
        <f>IFERROR(VLOOKUP(Leistungsziele!B89,tbldropdownHK[],2),"")</f>
        <v/>
      </c>
      <c r="D89" s="90" t="str">
        <f>IFERROR(VLOOKUP(Leistungsziele!C89,tbldropdownHK[],2),"")</f>
        <v/>
      </c>
      <c r="E89" s="40" t="str">
        <f>IFERROR(VLOOKUP(Leistungsziele!F89,tbldropdownHK[],2),"")</f>
        <v/>
      </c>
      <c r="F89" s="40" t="str">
        <f>IFERROR(VLOOKUP(Leistungsziele!G89,tbldropdownHK[],2),"")</f>
        <v/>
      </c>
      <c r="G89" s="40" t="str">
        <f>IFERROR(VLOOKUP(Leistungsziele!J89,tbldropdownHK[],2),"")</f>
        <v/>
      </c>
      <c r="H89" s="40" t="str">
        <f>IFERROR(VLOOKUP(Leistungsziele!K89,tbldropdownHK[],2),"")</f>
        <v/>
      </c>
      <c r="I89" s="53"/>
    </row>
    <row r="90" spans="1:9" ht="13.2" customHeight="1" x14ac:dyDescent="0.2">
      <c r="A90" s="36" t="str">
        <f>LEFT(Leistungsziele!A90,FIND(" ",Leistungsziele!A90))</f>
        <v xml:space="preserve">b9.2 </v>
      </c>
      <c r="B90" s="38" t="str">
        <f>LEFT(RIGHT(Leistungsziele!A90,LEN(Leistungsziele!A90)-FIND(" ",Leistungsziele!A90)),55)&amp;"…"</f>
        <v>… wartet die Apotheke der Gruppe nach betrieblichen Vor…</v>
      </c>
      <c r="C90" s="91" t="str">
        <f>IFERROR(VLOOKUP(Leistungsziele!B90,tbldropdownHK[],2),"")</f>
        <v/>
      </c>
      <c r="D90" s="91" t="str">
        <f>IFERROR(VLOOKUP(Leistungsziele!C90,tbldropdownHK[],2),"")</f>
        <v/>
      </c>
      <c r="E90" s="41" t="str">
        <f>IFERROR(VLOOKUP(Leistungsziele!F90,tbldropdownHK[],2),"")</f>
        <v/>
      </c>
      <c r="F90" s="41" t="str">
        <f>IFERROR(VLOOKUP(Leistungsziele!G90,tbldropdownHK[],2),"")</f>
        <v/>
      </c>
      <c r="G90" s="41" t="str">
        <f>IFERROR(VLOOKUP(Leistungsziele!J90,tbldropdownHK[],2),"")</f>
        <v/>
      </c>
      <c r="H90" s="41" t="str">
        <f>IFERROR(VLOOKUP(Leistungsziele!K90,tbldropdownHK[],2),"")</f>
        <v/>
      </c>
      <c r="I90" s="54"/>
    </row>
    <row r="91" spans="1:9" ht="13.2" customHeight="1" x14ac:dyDescent="0.2">
      <c r="A91" s="36" t="str">
        <f>LEFT(Leistungsziele!A91,FIND(" ",Leistungsziele!A91))</f>
        <v xml:space="preserve">b9.3 </v>
      </c>
      <c r="B91" s="37" t="str">
        <f>LEFT(RIGHT(Leistungsziele!A91,LEN(Leistungsziele!A91)-FIND(" ",Leistungsziele!A91)),55)&amp;"…"</f>
        <v>… unterstützt die vorgegebene Einnahme allfälliger Medi…</v>
      </c>
      <c r="C91" s="90" t="str">
        <f>IFERROR(VLOOKUP(Leistungsziele!B91,tbldropdownHK[],2),"")</f>
        <v/>
      </c>
      <c r="D91" s="90" t="str">
        <f>IFERROR(VLOOKUP(Leistungsziele!C91,tbldropdownHK[],2),"")</f>
        <v/>
      </c>
      <c r="E91" s="40" t="str">
        <f>IFERROR(VLOOKUP(Leistungsziele!F91,tbldropdownHK[],2),"")</f>
        <v/>
      </c>
      <c r="F91" s="40" t="str">
        <f>IFERROR(VLOOKUP(Leistungsziele!G91,tbldropdownHK[],2),"")</f>
        <v/>
      </c>
      <c r="G91" s="40" t="str">
        <f>IFERROR(VLOOKUP(Leistungsziele!J91,tbldropdownHK[],2),"")</f>
        <v/>
      </c>
      <c r="H91" s="40" t="str">
        <f>IFERROR(VLOOKUP(Leistungsziele!K91,tbldropdownHK[],2),"")</f>
        <v/>
      </c>
      <c r="I91" s="53"/>
    </row>
    <row r="92" spans="1:9" ht="13.2" customHeight="1" x14ac:dyDescent="0.2">
      <c r="A92" s="36" t="str">
        <f>LEFT(Leistungsziele!A92,FIND(" ",Leistungsziele!A92))</f>
        <v xml:space="preserve">b9.4 </v>
      </c>
      <c r="B92" s="38" t="str">
        <f>LEFT(RIGHT(Leistungsziele!A92,LEN(Leistungsziele!A92)-FIND(" ",Leistungsziele!A92)),55)&amp;"…"</f>
        <v>… wendet Massnahmen zur Prävention von Infektionen unte…</v>
      </c>
      <c r="C92" s="91" t="str">
        <f>IFERROR(VLOOKUP(Leistungsziele!B92,tbldropdownHK[],2),"")</f>
        <v/>
      </c>
      <c r="D92" s="91" t="str">
        <f>IFERROR(VLOOKUP(Leistungsziele!C92,tbldropdownHK[],2),"")</f>
        <v/>
      </c>
      <c r="E92" s="41" t="str">
        <f>IFERROR(VLOOKUP(Leistungsziele!F92,tbldropdownHK[],2),"")</f>
        <v/>
      </c>
      <c r="F92" s="41" t="str">
        <f>IFERROR(VLOOKUP(Leistungsziele!G92,tbldropdownHK[],2),"")</f>
        <v/>
      </c>
      <c r="G92" s="41" t="str">
        <f>IFERROR(VLOOKUP(Leistungsziele!J92,tbldropdownHK[],2),"")</f>
        <v/>
      </c>
      <c r="H92" s="41" t="str">
        <f>IFERROR(VLOOKUP(Leistungsziele!K92,tbldropdownHK[],2),"")</f>
        <v/>
      </c>
      <c r="I92" s="54"/>
    </row>
    <row r="93" spans="1:9" ht="13.2" customHeight="1" x14ac:dyDescent="0.2">
      <c r="A93" s="36" t="str">
        <f>LEFT(Leistungsziele!A93,FIND(" ",Leistungsziele!A93))</f>
        <v xml:space="preserve">b9.5 </v>
      </c>
      <c r="B93" s="37" t="str">
        <f>LEFT(RIGHT(Leistungsziele!A93,LEN(Leistungsziele!A93)-FIND(" ",Leistungsziele!A93)),55)&amp;"…"</f>
        <v>… beobachtet Veränderungen im Gesundheitszustand und me…</v>
      </c>
      <c r="C93" s="90" t="str">
        <f>IFERROR(VLOOKUP(Leistungsziele!B93,tbldropdownHK[],2),"")</f>
        <v/>
      </c>
      <c r="D93" s="90" t="str">
        <f>IFERROR(VLOOKUP(Leistungsziele!C93,tbldropdownHK[],2),"")</f>
        <v/>
      </c>
      <c r="E93" s="40" t="str">
        <f>IFERROR(VLOOKUP(Leistungsziele!F93,tbldropdownHK[],2),"")</f>
        <v/>
      </c>
      <c r="F93" s="40" t="str">
        <f>IFERROR(VLOOKUP(Leistungsziele!G93,tbldropdownHK[],2),"")</f>
        <v/>
      </c>
      <c r="G93" s="40" t="str">
        <f>IFERROR(VLOOKUP(Leistungsziele!J93,tbldropdownHK[],2),"")</f>
        <v/>
      </c>
      <c r="H93" s="40" t="str">
        <f>IFERROR(VLOOKUP(Leistungsziele!K93,tbldropdownHK[],2),"")</f>
        <v/>
      </c>
      <c r="I93" s="53"/>
    </row>
    <row r="94" spans="1:9" ht="13.2" customHeight="1" x14ac:dyDescent="0.2">
      <c r="A94" s="36" t="str">
        <f>LEFT(Leistungsziele!A94,FIND(" ",Leistungsziele!A94))</f>
        <v xml:space="preserve">b9.6 </v>
      </c>
      <c r="B94" s="39" t="str">
        <f>LEFT(RIGHT(Leistungsziele!A94,LEN(Leistungsziele!A94)-FIND(" ",Leistungsziele!A94)),55)&amp;"…"</f>
        <v>… ist mit den Krankheitsbildern von einzelnen betreuten…</v>
      </c>
      <c r="C94" s="92" t="str">
        <f>IFERROR(VLOOKUP(Leistungsziele!B94,tbldropdownHK[],2),"")</f>
        <v/>
      </c>
      <c r="D94" s="92" t="str">
        <f>IFERROR(VLOOKUP(Leistungsziele!C94,tbldropdownHK[],2),"")</f>
        <v/>
      </c>
      <c r="E94" s="42" t="str">
        <f>IFERROR(VLOOKUP(Leistungsziele!F94,tbldropdownHK[],2),"")</f>
        <v/>
      </c>
      <c r="F94" s="42" t="str">
        <f>IFERROR(VLOOKUP(Leistungsziele!G94,tbldropdownHK[],2),"")</f>
        <v/>
      </c>
      <c r="G94" s="42" t="str">
        <f>IFERROR(VLOOKUP(Leistungsziele!J94,tbldropdownHK[],2),"")</f>
        <v/>
      </c>
      <c r="H94" s="42" t="str">
        <f>IFERROR(VLOOKUP(Leistungsziele!K94,tbldropdownHK[],2),"")</f>
        <v/>
      </c>
      <c r="I94" s="55"/>
    </row>
    <row r="95" spans="1:9" ht="12.45" customHeight="1" x14ac:dyDescent="0.3">
      <c r="A95" s="69" t="str">
        <f>LEFT(Leistungsziele!A95,FIND(" ",Leistungsziele!A95))</f>
        <v xml:space="preserve">c. </v>
      </c>
      <c r="B95" s="70" t="str">
        <f>RIGHT(Leistungsziele!A95,LEN(Leistungsziele!A95)-FIND(" ",Leistungsziele!A95))</f>
        <v>Ermöglichen von Autonomie und Partizipation</v>
      </c>
      <c r="C95" s="71"/>
      <c r="D95" s="71"/>
      <c r="E95" s="71"/>
      <c r="F95" s="71"/>
      <c r="G95" s="71"/>
      <c r="H95" s="71"/>
      <c r="I95" s="71"/>
    </row>
    <row r="96" spans="1:9" ht="12.45" customHeight="1" x14ac:dyDescent="0.3">
      <c r="A96" s="28" t="str">
        <f>LEFT(Leistungsziele!A96,FIND(" ",Leistungsziele!A96))</f>
        <v xml:space="preserve">c1: </v>
      </c>
      <c r="B96" s="29" t="str">
        <f>RIGHT(Leistungsziele!A96,LEN(Leistungsziele!A96)-FIND(" ",Leistungsziele!A96))</f>
        <v>Die Teilnahme am sozialen und kulturellen Leben ermöglichen und begleiten</v>
      </c>
      <c r="C96" s="25"/>
      <c r="D96" s="25"/>
      <c r="E96" s="25"/>
      <c r="F96" s="25"/>
      <c r="G96" s="25"/>
      <c r="H96" s="25"/>
      <c r="I96" s="25"/>
    </row>
    <row r="97" spans="1:9" ht="13.2" customHeight="1" x14ac:dyDescent="0.2">
      <c r="A97" s="36" t="str">
        <f>LEFT(Leistungsziele!A97,FIND(" ",Leistungsziele!A97))</f>
        <v xml:space="preserve">c1.1 </v>
      </c>
      <c r="B97" s="37" t="str">
        <f>LEFT(RIGHT(Leistungsziele!A97,LEN(Leistungsziele!A97)-FIND(" ",Leistungsziele!A97)),55)&amp;"…"</f>
        <v>… begleitet und fördert die Teilnahme und Teilhabe der …</v>
      </c>
      <c r="C97" s="40" t="str">
        <f>IFERROR(VLOOKUP(Leistungsziele!B97,tbldropdownHK[],2),"")</f>
        <v/>
      </c>
      <c r="D97" s="40" t="str">
        <f>IFERROR(VLOOKUP(Leistungsziele!C97,tbldropdownHK[],2),"")</f>
        <v/>
      </c>
      <c r="E97" s="40" t="str">
        <f>IFERROR(VLOOKUP(Leistungsziele!F97,tbldropdownHK[],2),"")</f>
        <v/>
      </c>
      <c r="F97" s="40" t="str">
        <f>IFERROR(VLOOKUP(Leistungsziele!G97,tbldropdownHK[],2),"")</f>
        <v/>
      </c>
      <c r="G97" s="90" t="str">
        <f>IFERROR(VLOOKUP(Leistungsziele!J97,tbldropdownHK[],2),"")</f>
        <v/>
      </c>
      <c r="H97" s="90" t="str">
        <f>IFERROR(VLOOKUP(Leistungsziele!K97,tbldropdownHK[],2),"")</f>
        <v/>
      </c>
      <c r="I97" s="53"/>
    </row>
    <row r="98" spans="1:9" ht="13.2" customHeight="1" x14ac:dyDescent="0.2">
      <c r="A98" s="36" t="str">
        <f>LEFT(Leistungsziele!A98,FIND(" ",Leistungsziele!A98))</f>
        <v xml:space="preserve">c1.2 </v>
      </c>
      <c r="B98" s="38" t="str">
        <f>LEFT(RIGHT(Leistungsziele!A98,LEN(Leistungsziele!A98)-FIND(" ",Leistungsziele!A98)),55)&amp;"…"</f>
        <v>… hat einen fundierten Einblick in sozialräumliche Bezü…</v>
      </c>
      <c r="C98" s="41" t="str">
        <f>IFERROR(VLOOKUP(Leistungsziele!B98,tbldropdownHK[],2),"")</f>
        <v/>
      </c>
      <c r="D98" s="41" t="str">
        <f>IFERROR(VLOOKUP(Leistungsziele!C98,tbldropdownHK[],2),"")</f>
        <v/>
      </c>
      <c r="E98" s="41" t="str">
        <f>IFERROR(VLOOKUP(Leistungsziele!F98,tbldropdownHK[],2),"")</f>
        <v/>
      </c>
      <c r="F98" s="41" t="str">
        <f>IFERROR(VLOOKUP(Leistungsziele!G98,tbldropdownHK[],2),"")</f>
        <v/>
      </c>
      <c r="G98" s="91" t="str">
        <f>IFERROR(VLOOKUP(Leistungsziele!J98,tbldropdownHK[],2),"")</f>
        <v/>
      </c>
      <c r="H98" s="91" t="str">
        <f>IFERROR(VLOOKUP(Leistungsziele!K98,tbldropdownHK[],2),"")</f>
        <v/>
      </c>
      <c r="I98" s="54"/>
    </row>
    <row r="99" spans="1:9" ht="13.2" customHeight="1" x14ac:dyDescent="0.2">
      <c r="A99" s="36" t="str">
        <f>LEFT(Leistungsziele!A99,FIND(" ",Leistungsziele!A99))</f>
        <v xml:space="preserve">c1.3 </v>
      </c>
      <c r="B99" s="39" t="str">
        <f>LEFT(RIGHT(Leistungsziele!A99,LEN(Leistungsziele!A99)-FIND(" ",Leistungsziele!A99)),55)&amp;"…"</f>
        <v>… bindet Angehörige und andere Personen in die Begleitu…</v>
      </c>
      <c r="C99" s="42" t="str">
        <f>IFERROR(VLOOKUP(Leistungsziele!B99,tbldropdownHK[],2),"")</f>
        <v/>
      </c>
      <c r="D99" s="42" t="str">
        <f>IFERROR(VLOOKUP(Leistungsziele!C99,tbldropdownHK[],2),"")</f>
        <v/>
      </c>
      <c r="E99" s="42" t="str">
        <f>IFERROR(VLOOKUP(Leistungsziele!F99,tbldropdownHK[],2),"")</f>
        <v/>
      </c>
      <c r="F99" s="42" t="str">
        <f>IFERROR(VLOOKUP(Leistungsziele!G99,tbldropdownHK[],2),"")</f>
        <v/>
      </c>
      <c r="G99" s="92" t="str">
        <f>IFERROR(VLOOKUP(Leistungsziele!J99,tbldropdownHK[],2),"")</f>
        <v/>
      </c>
      <c r="H99" s="92" t="str">
        <f>IFERROR(VLOOKUP(Leistungsziele!K99,tbldropdownHK[],2),"")</f>
        <v/>
      </c>
      <c r="I99" s="55"/>
    </row>
    <row r="100" spans="1:9" ht="12.45" customHeight="1" x14ac:dyDescent="0.3">
      <c r="A100" s="28" t="str">
        <f>LEFT(Leistungsziele!A100,FIND(" ",Leistungsziele!A100))</f>
        <v xml:space="preserve">c2: </v>
      </c>
      <c r="B100" s="29" t="str">
        <f>RIGHT(Leistungsziele!A100,LEN(Leistungsziele!A100)-FIND(" ",Leistungsziele!A100))</f>
        <v>Die betreuten Personen in Entscheidungsprozessen begleiten</v>
      </c>
      <c r="C100" s="25"/>
      <c r="D100" s="25"/>
      <c r="E100" s="25"/>
      <c r="F100" s="25"/>
      <c r="G100" s="25"/>
      <c r="H100" s="25"/>
      <c r="I100" s="25"/>
    </row>
    <row r="101" spans="1:9" ht="13.2" customHeight="1" x14ac:dyDescent="0.2">
      <c r="A101" s="36" t="str">
        <f>LEFT(Leistungsziele!A101,FIND(" ",Leistungsziele!A101))</f>
        <v xml:space="preserve">c2.1 </v>
      </c>
      <c r="B101" s="37" t="str">
        <f>LEFT(RIGHT(Leistungsziele!A101,LEN(Leistungsziele!A101)-FIND(" ",Leistungsziele!A101)),55)&amp;"…"</f>
        <v>… nimmt Anliegen und Entscheidungen der betreuten Perso…</v>
      </c>
      <c r="C101" s="40" t="str">
        <f>IFERROR(VLOOKUP(Leistungsziele!B101,tbldropdownHK[],2),"")</f>
        <v/>
      </c>
      <c r="D101" s="40" t="str">
        <f>IFERROR(VLOOKUP(Leistungsziele!C101,tbldropdownHK[],2),"")</f>
        <v/>
      </c>
      <c r="E101" s="90" t="str">
        <f>IFERROR(VLOOKUP(Leistungsziele!F101,tbldropdownHK[],2),"")</f>
        <v/>
      </c>
      <c r="F101" s="90" t="str">
        <f>IFERROR(VLOOKUP(Leistungsziele!G101,tbldropdownHK[],2),"")</f>
        <v/>
      </c>
      <c r="G101" s="90" t="str">
        <f>IFERROR(VLOOKUP(Leistungsziele!J101,tbldropdownHK[],2),"")</f>
        <v/>
      </c>
      <c r="H101" s="90" t="str">
        <f>IFERROR(VLOOKUP(Leistungsziele!K101,tbldropdownHK[],2),"")</f>
        <v/>
      </c>
      <c r="I101" s="53"/>
    </row>
    <row r="102" spans="1:9" ht="13.2" customHeight="1" x14ac:dyDescent="0.2">
      <c r="A102" s="36" t="str">
        <f>LEFT(Leistungsziele!A102,FIND(" ",Leistungsziele!A102))</f>
        <v xml:space="preserve">c2.2 </v>
      </c>
      <c r="B102" s="38" t="str">
        <f>LEFT(RIGHT(Leistungsziele!A102,LEN(Leistungsziele!A102)-FIND(" ",Leistungsziele!A102)),55)&amp;"…"</f>
        <v>… begleitet und unterstützt Entscheidungsprozesse der b…</v>
      </c>
      <c r="C102" s="41" t="str">
        <f>IFERROR(VLOOKUP(Leistungsziele!B102,tbldropdownHK[],2),"")</f>
        <v/>
      </c>
      <c r="D102" s="41" t="str">
        <f>IFERROR(VLOOKUP(Leistungsziele!C102,tbldropdownHK[],2),"")</f>
        <v/>
      </c>
      <c r="E102" s="91" t="str">
        <f>IFERROR(VLOOKUP(Leistungsziele!F102,tbldropdownHK[],2),"")</f>
        <v/>
      </c>
      <c r="F102" s="91" t="str">
        <f>IFERROR(VLOOKUP(Leistungsziele!G102,tbldropdownHK[],2),"")</f>
        <v/>
      </c>
      <c r="G102" s="91" t="str">
        <f>IFERROR(VLOOKUP(Leistungsziele!J102,tbldropdownHK[],2),"")</f>
        <v/>
      </c>
      <c r="H102" s="91" t="str">
        <f>IFERROR(VLOOKUP(Leistungsziele!K102,tbldropdownHK[],2),"")</f>
        <v/>
      </c>
      <c r="I102" s="54"/>
    </row>
    <row r="103" spans="1:9" ht="13.2" customHeight="1" x14ac:dyDescent="0.2">
      <c r="A103" s="36" t="str">
        <f>LEFT(Leistungsziele!A103,FIND(" ",Leistungsziele!A103))</f>
        <v xml:space="preserve">c2.3 </v>
      </c>
      <c r="B103" s="37" t="str">
        <f>LEFT(RIGHT(Leistungsziele!A103,LEN(Leistungsziele!A103)-FIND(" ",Leistungsziele!A103)),55)&amp;"…"</f>
        <v>… stärkt das Selbstbewusstsein und die Entscheidungsfäh…</v>
      </c>
      <c r="C103" s="40" t="str">
        <f>IFERROR(VLOOKUP(Leistungsziele!B103,tbldropdownHK[],2),"")</f>
        <v/>
      </c>
      <c r="D103" s="40" t="str">
        <f>IFERROR(VLOOKUP(Leistungsziele!C103,tbldropdownHK[],2),"")</f>
        <v/>
      </c>
      <c r="E103" s="90" t="str">
        <f>IFERROR(VLOOKUP(Leistungsziele!F103,tbldropdownHK[],2),"")</f>
        <v/>
      </c>
      <c r="F103" s="90" t="str">
        <f>IFERROR(VLOOKUP(Leistungsziele!G103,tbldropdownHK[],2),"")</f>
        <v/>
      </c>
      <c r="G103" s="90" t="str">
        <f>IFERROR(VLOOKUP(Leistungsziele!J103,tbldropdownHK[],2),"")</f>
        <v/>
      </c>
      <c r="H103" s="90" t="str">
        <f>IFERROR(VLOOKUP(Leistungsziele!K103,tbldropdownHK[],2),"")</f>
        <v/>
      </c>
      <c r="I103" s="53"/>
    </row>
    <row r="104" spans="1:9" ht="13.2" customHeight="1" x14ac:dyDescent="0.2">
      <c r="A104" s="36" t="str">
        <f>LEFT(Leistungsziele!A104,FIND(" ",Leistungsziele!A104))</f>
        <v xml:space="preserve">c2.4 </v>
      </c>
      <c r="B104" s="38" t="str">
        <f>LEFT(RIGHT(Leistungsziele!A104,LEN(Leistungsziele!A104)-FIND(" ",Leistungsziele!A104)),55)&amp;"…"</f>
        <v>… schätzt ein, wann von der betreuten Person getroffene…</v>
      </c>
      <c r="C104" s="41" t="str">
        <f>IFERROR(VLOOKUP(Leistungsziele!B104,tbldropdownHK[],2),"")</f>
        <v/>
      </c>
      <c r="D104" s="41" t="str">
        <f>IFERROR(VLOOKUP(Leistungsziele!C104,tbldropdownHK[],2),"")</f>
        <v/>
      </c>
      <c r="E104" s="91" t="str">
        <f>IFERROR(VLOOKUP(Leistungsziele!F104,tbldropdownHK[],2),"")</f>
        <v/>
      </c>
      <c r="F104" s="91" t="str">
        <f>IFERROR(VLOOKUP(Leistungsziele!G104,tbldropdownHK[],2),"")</f>
        <v/>
      </c>
      <c r="G104" s="91" t="str">
        <f>IFERROR(VLOOKUP(Leistungsziele!J104,tbldropdownHK[],2),"")</f>
        <v/>
      </c>
      <c r="H104" s="91" t="str">
        <f>IFERROR(VLOOKUP(Leistungsziele!K104,tbldropdownHK[],2),"")</f>
        <v/>
      </c>
      <c r="I104" s="54"/>
    </row>
    <row r="105" spans="1:9" ht="13.2" customHeight="1" x14ac:dyDescent="0.2">
      <c r="A105" s="36" t="str">
        <f>LEFT(Leistungsziele!A105,FIND(" ",Leistungsziele!A105))</f>
        <v xml:space="preserve">c2.5 </v>
      </c>
      <c r="B105" s="37" t="str">
        <f>LEFT(RIGHT(Leistungsziele!A105,LEN(Leistungsziele!A105)-FIND(" ",Leistungsziele!A105)),55)&amp;"…"</f>
        <v>… erkennt das Spannungsfeld zwischen betreuerischen Str…</v>
      </c>
      <c r="C105" s="40" t="str">
        <f>IFERROR(VLOOKUP(Leistungsziele!B105,tbldropdownHK[],2),"")</f>
        <v/>
      </c>
      <c r="D105" s="40" t="str">
        <f>IFERROR(VLOOKUP(Leistungsziele!C105,tbldropdownHK[],2),"")</f>
        <v/>
      </c>
      <c r="E105" s="90" t="str">
        <f>IFERROR(VLOOKUP(Leistungsziele!F105,tbldropdownHK[],2),"")</f>
        <v/>
      </c>
      <c r="F105" s="90" t="str">
        <f>IFERROR(VLOOKUP(Leistungsziele!G105,tbldropdownHK[],2),"")</f>
        <v/>
      </c>
      <c r="G105" s="90" t="str">
        <f>IFERROR(VLOOKUP(Leistungsziele!J105,tbldropdownHK[],2),"")</f>
        <v/>
      </c>
      <c r="H105" s="90" t="str">
        <f>IFERROR(VLOOKUP(Leistungsziele!K105,tbldropdownHK[],2),"")</f>
        <v/>
      </c>
      <c r="I105" s="53"/>
    </row>
    <row r="106" spans="1:9" ht="13.2" customHeight="1" x14ac:dyDescent="0.2">
      <c r="A106" s="36" t="str">
        <f>LEFT(Leistungsziele!A106,FIND(" ",Leistungsziele!A106))</f>
        <v xml:space="preserve">c2.6 </v>
      </c>
      <c r="B106" s="38" t="str">
        <f>LEFT(RIGHT(Leistungsziele!A106,LEN(Leistungsziele!A106)-FIND(" ",Leistungsziele!A106)),55)&amp;"…"</f>
        <v>… unterstützt die betreute Person dabei, die eigenen Be…</v>
      </c>
      <c r="C106" s="41" t="str">
        <f>IFERROR(VLOOKUP(Leistungsziele!B106,tbldropdownHK[],2),"")</f>
        <v/>
      </c>
      <c r="D106" s="41" t="str">
        <f>IFERROR(VLOOKUP(Leistungsziele!C106,tbldropdownHK[],2),"")</f>
        <v/>
      </c>
      <c r="E106" s="91" t="str">
        <f>IFERROR(VLOOKUP(Leistungsziele!F106,tbldropdownHK[],2),"")</f>
        <v/>
      </c>
      <c r="F106" s="91" t="str">
        <f>IFERROR(VLOOKUP(Leistungsziele!G106,tbldropdownHK[],2),"")</f>
        <v/>
      </c>
      <c r="G106" s="91" t="str">
        <f>IFERROR(VLOOKUP(Leistungsziele!J106,tbldropdownHK[],2),"")</f>
        <v/>
      </c>
      <c r="H106" s="91" t="str">
        <f>IFERROR(VLOOKUP(Leistungsziele!K106,tbldropdownHK[],2),"")</f>
        <v/>
      </c>
      <c r="I106" s="54"/>
    </row>
    <row r="107" spans="1:9" ht="13.2" customHeight="1" x14ac:dyDescent="0.2">
      <c r="A107" s="36" t="str">
        <f>LEFT(Leistungsziele!A107,FIND(" ",Leistungsziele!A107))</f>
        <v xml:space="preserve">c2.7 </v>
      </c>
      <c r="B107" s="39" t="str">
        <f>LEFT(RIGHT(Leistungsziele!A107,LEN(Leistungsziele!A107)-FIND(" ",Leistungsziele!A107)),55)&amp;"…"</f>
        <v>… bezieht das Umfeld der betreuten Person nach Möglichk…</v>
      </c>
      <c r="C107" s="42" t="str">
        <f>IFERROR(VLOOKUP(Leistungsziele!B107,tbldropdownHK[],2),"")</f>
        <v/>
      </c>
      <c r="D107" s="42" t="str">
        <f>IFERROR(VLOOKUP(Leistungsziele!C107,tbldropdownHK[],2),"")</f>
        <v/>
      </c>
      <c r="E107" s="92" t="str">
        <f>IFERROR(VLOOKUP(Leistungsziele!F107,tbldropdownHK[],2),"")</f>
        <v/>
      </c>
      <c r="F107" s="92" t="str">
        <f>IFERROR(VLOOKUP(Leistungsziele!G107,tbldropdownHK[],2),"")</f>
        <v/>
      </c>
      <c r="G107" s="92" t="str">
        <f>IFERROR(VLOOKUP(Leistungsziele!J107,tbldropdownHK[],2),"")</f>
        <v/>
      </c>
      <c r="H107" s="92" t="str">
        <f>IFERROR(VLOOKUP(Leistungsziele!K107,tbldropdownHK[],2),"")</f>
        <v/>
      </c>
      <c r="I107" s="55"/>
    </row>
    <row r="108" spans="1:9" ht="12.45" customHeight="1" x14ac:dyDescent="0.3">
      <c r="A108" s="28" t="str">
        <f>LEFT(Leistungsziele!A108,FIND(" ",Leistungsziele!A108))</f>
        <v xml:space="preserve">c3: </v>
      </c>
      <c r="B108" s="29" t="str">
        <f>RIGHT(Leistungsziele!A108,LEN(Leistungsziele!A108)-FIND(" ",Leistungsziele!A108))</f>
        <v>Soziale Kontakte und Beziehungen unterstützen</v>
      </c>
      <c r="C108" s="25"/>
      <c r="D108" s="25"/>
      <c r="E108" s="25"/>
      <c r="F108" s="25"/>
      <c r="G108" s="25"/>
      <c r="H108" s="25"/>
      <c r="I108" s="25"/>
    </row>
    <row r="109" spans="1:9" ht="13.2" customHeight="1" x14ac:dyDescent="0.2">
      <c r="A109" s="36" t="str">
        <f>LEFT(Leistungsziele!A109,FIND(" ",Leistungsziele!A109))</f>
        <v xml:space="preserve">c3.1 </v>
      </c>
      <c r="B109" s="37" t="str">
        <f>LEFT(RIGHT(Leistungsziele!A109,LEN(Leistungsziele!A109)-FIND(" ",Leistungsziele!A109)),55)&amp;"…"</f>
        <v>… unterstützt die betreuten Personen im Aufbauen, Unter…</v>
      </c>
      <c r="C109" s="40" t="str">
        <f>IFERROR(VLOOKUP(Leistungsziele!B109,tbldropdownHK[],2),"")</f>
        <v/>
      </c>
      <c r="D109" s="40" t="str">
        <f>IFERROR(VLOOKUP(Leistungsziele!C109,tbldropdownHK[],2),"")</f>
        <v/>
      </c>
      <c r="E109" s="90" t="str">
        <f>IFERROR(VLOOKUP(Leistungsziele!F109,tbldropdownHK[],2),"")</f>
        <v/>
      </c>
      <c r="F109" s="90" t="str">
        <f>IFERROR(VLOOKUP(Leistungsziele!G109,tbldropdownHK[],2),"")</f>
        <v/>
      </c>
      <c r="G109" s="40" t="str">
        <f>IFERROR(VLOOKUP(Leistungsziele!J109,tbldropdownHK[],2),"")</f>
        <v/>
      </c>
      <c r="H109" s="40" t="str">
        <f>IFERROR(VLOOKUP(Leistungsziele!K109,tbldropdownHK[],2),"")</f>
        <v/>
      </c>
      <c r="I109" s="53"/>
    </row>
    <row r="110" spans="1:9" ht="13.2" customHeight="1" x14ac:dyDescent="0.2">
      <c r="A110" s="36" t="str">
        <f>LEFT(Leistungsziele!A110,FIND(" ",Leistungsziele!A110))</f>
        <v xml:space="preserve">c3.2 </v>
      </c>
      <c r="B110" s="38" t="str">
        <f>LEFT(RIGHT(Leistungsziele!A110,LEN(Leistungsziele!A110)-FIND(" ",Leistungsziele!A110)),55)&amp;"…"</f>
        <v>… begleitet die betreuten Personen in der Nutzung sozia…</v>
      </c>
      <c r="C110" s="41" t="str">
        <f>IFERROR(VLOOKUP(Leistungsziele!B110,tbldropdownHK[],2),"")</f>
        <v/>
      </c>
      <c r="D110" s="41" t="str">
        <f>IFERROR(VLOOKUP(Leistungsziele!C110,tbldropdownHK[],2),"")</f>
        <v/>
      </c>
      <c r="E110" s="91" t="str">
        <f>IFERROR(VLOOKUP(Leistungsziele!F110,tbldropdownHK[],2),"")</f>
        <v/>
      </c>
      <c r="F110" s="91" t="str">
        <f>IFERROR(VLOOKUP(Leistungsziele!G110,tbldropdownHK[],2),"")</f>
        <v/>
      </c>
      <c r="G110" s="41" t="str">
        <f>IFERROR(VLOOKUP(Leistungsziele!J110,tbldropdownHK[],2),"")</f>
        <v/>
      </c>
      <c r="H110" s="41" t="str">
        <f>IFERROR(VLOOKUP(Leistungsziele!K110,tbldropdownHK[],2),"")</f>
        <v/>
      </c>
      <c r="I110" s="54"/>
    </row>
    <row r="111" spans="1:9" ht="13.2" customHeight="1" x14ac:dyDescent="0.2">
      <c r="A111" s="36" t="str">
        <f>LEFT(Leistungsziele!A111,FIND(" ",Leistungsziele!A111))</f>
        <v xml:space="preserve">c3.3 </v>
      </c>
      <c r="B111" s="39" t="str">
        <f>LEFT(RIGHT(Leistungsziele!A111,LEN(Leistungsziele!A111)-FIND(" ",Leistungsziele!A111)),55)&amp;"…"</f>
        <v>… nimmt die Veränderungen in den sozialen Kontakten der…</v>
      </c>
      <c r="C111" s="42" t="str">
        <f>IFERROR(VLOOKUP(Leistungsziele!B111,tbldropdownHK[],2),"")</f>
        <v/>
      </c>
      <c r="D111" s="42" t="str">
        <f>IFERROR(VLOOKUP(Leistungsziele!C111,tbldropdownHK[],2),"")</f>
        <v/>
      </c>
      <c r="E111" s="92" t="str">
        <f>IFERROR(VLOOKUP(Leistungsziele!F111,tbldropdownHK[],2),"")</f>
        <v/>
      </c>
      <c r="F111" s="92" t="str">
        <f>IFERROR(VLOOKUP(Leistungsziele!G111,tbldropdownHK[],2),"")</f>
        <v/>
      </c>
      <c r="G111" s="42" t="str">
        <f>IFERROR(VLOOKUP(Leistungsziele!J111,tbldropdownHK[],2),"")</f>
        <v/>
      </c>
      <c r="H111" s="42" t="str">
        <f>IFERROR(VLOOKUP(Leistungsziele!K111,tbldropdownHK[],2),"")</f>
        <v/>
      </c>
      <c r="I111" s="55"/>
    </row>
    <row r="112" spans="1:9" ht="12.45" customHeight="1" x14ac:dyDescent="0.3">
      <c r="A112" s="69" t="str">
        <f>LEFT(Leistungsziele!A112,FIND(" ",Leistungsziele!A112))</f>
        <v xml:space="preserve">d. </v>
      </c>
      <c r="B112" s="70" t="str">
        <f>RIGHT(Leistungsziele!A112,LEN(Leistungsziele!A112)-FIND(" ",Leistungsziele!A112))</f>
        <v>Arbeiten in einer Organisation und in einem Team</v>
      </c>
      <c r="C112" s="71"/>
      <c r="D112" s="71"/>
      <c r="E112" s="71"/>
      <c r="F112" s="71"/>
      <c r="G112" s="71"/>
      <c r="H112" s="71"/>
      <c r="I112" s="71"/>
    </row>
    <row r="113" spans="1:9" ht="12.45" customHeight="1" x14ac:dyDescent="0.3">
      <c r="A113" s="28" t="str">
        <f>LEFT(Leistungsziele!A113,FIND(" ",Leistungsziele!A113))</f>
        <v xml:space="preserve">d1: </v>
      </c>
      <c r="B113" s="29" t="str">
        <f>RIGHT(Leistungsziele!A113,LEN(Leistungsziele!A113)-FIND(" ",Leistungsziele!A113))</f>
        <v>Im Team zusammenarbeiten</v>
      </c>
      <c r="C113" s="25"/>
      <c r="D113" s="25"/>
      <c r="E113" s="25"/>
      <c r="F113" s="25"/>
      <c r="G113" s="25"/>
      <c r="H113" s="25"/>
      <c r="I113" s="25"/>
    </row>
    <row r="114" spans="1:9" ht="13.2" customHeight="1" x14ac:dyDescent="0.2">
      <c r="A114" s="36" t="str">
        <f>LEFT(Leistungsziele!A114,FIND(" ",Leistungsziele!A114))</f>
        <v xml:space="preserve">d1.1 </v>
      </c>
      <c r="B114" s="37" t="str">
        <f>LEFT(RIGHT(Leistungsziele!A114,LEN(Leistungsziele!A114)-FIND(" ",Leistungsziele!A114)),55)&amp;"…"</f>
        <v>… gibt relevante Informationen nachvollziehbar im Team …</v>
      </c>
      <c r="C114" s="90" t="str">
        <f>IFERROR(VLOOKUP(Leistungsziele!B114,tbldropdownHK[],2),"")</f>
        <v/>
      </c>
      <c r="D114" s="90" t="str">
        <f>IFERROR(VLOOKUP(Leistungsziele!C114,tbldropdownHK[],2),"")</f>
        <v/>
      </c>
      <c r="E114" s="40" t="str">
        <f>IFERROR(VLOOKUP(Leistungsziele!F114,tbldropdownHK[],2),"")</f>
        <v/>
      </c>
      <c r="F114" s="40" t="str">
        <f>IFERROR(VLOOKUP(Leistungsziele!G114,tbldropdownHK[],2),"")</f>
        <v/>
      </c>
      <c r="G114" s="40" t="str">
        <f>IFERROR(VLOOKUP(Leistungsziele!J114,tbldropdownHK[],2),"")</f>
        <v/>
      </c>
      <c r="H114" s="40" t="str">
        <f>IFERROR(VLOOKUP(Leistungsziele!K114,tbldropdownHK[],2),"")</f>
        <v/>
      </c>
      <c r="I114" s="53"/>
    </row>
    <row r="115" spans="1:9" ht="13.2" customHeight="1" x14ac:dyDescent="0.2">
      <c r="A115" s="36" t="str">
        <f>LEFT(Leistungsziele!A115,FIND(" ",Leistungsziele!A115))</f>
        <v xml:space="preserve">d1.2 </v>
      </c>
      <c r="B115" s="39" t="str">
        <f>LEFT(RIGHT(Leistungsziele!A115,LEN(Leistungsziele!A115)-FIND(" ",Leistungsziele!A115)),55)&amp;"…"</f>
        <v>… beteiligt sich aktiv an Austauschgefässen zur Koordin…</v>
      </c>
      <c r="C115" s="92" t="str">
        <f>IFERROR(VLOOKUP(Leistungsziele!B115,tbldropdownHK[],2),"")</f>
        <v/>
      </c>
      <c r="D115" s="92" t="str">
        <f>IFERROR(VLOOKUP(Leistungsziele!C115,tbldropdownHK[],2),"")</f>
        <v/>
      </c>
      <c r="E115" s="42" t="str">
        <f>IFERROR(VLOOKUP(Leistungsziele!F115,tbldropdownHK[],2),"")</f>
        <v/>
      </c>
      <c r="F115" s="42" t="str">
        <f>IFERROR(VLOOKUP(Leistungsziele!G115,tbldropdownHK[],2),"")</f>
        <v/>
      </c>
      <c r="G115" s="42" t="str">
        <f>IFERROR(VLOOKUP(Leistungsziele!J115,tbldropdownHK[],2),"")</f>
        <v/>
      </c>
      <c r="H115" s="42" t="str">
        <f>IFERROR(VLOOKUP(Leistungsziele!K115,tbldropdownHK[],2),"")</f>
        <v/>
      </c>
      <c r="I115" s="55"/>
    </row>
    <row r="116" spans="1:9" ht="12.45" customHeight="1" x14ac:dyDescent="0.3">
      <c r="A116" s="28" t="str">
        <f>LEFT(Leistungsziele!A116,FIND(" ",Leistungsziele!A116))</f>
        <v xml:space="preserve">d2: </v>
      </c>
      <c r="B116" s="29" t="str">
        <f>RIGHT(Leistungsziele!A116,LEN(Leistungsziele!A116)-FIND(" ",Leistungsziele!A116))</f>
        <v>Mit Fachpersonen interprofessionell zusammenarbeiten</v>
      </c>
      <c r="C116" s="25"/>
      <c r="D116" s="25"/>
      <c r="E116" s="25"/>
      <c r="F116" s="25"/>
      <c r="G116" s="25"/>
      <c r="H116" s="25"/>
      <c r="I116" s="25"/>
    </row>
    <row r="117" spans="1:9" ht="13.2" customHeight="1" x14ac:dyDescent="0.2">
      <c r="A117" s="36" t="str">
        <f>LEFT(Leistungsziele!A117,FIND(" ",Leistungsziele!A117))</f>
        <v xml:space="preserve">d2.1 </v>
      </c>
      <c r="B117" s="37" t="str">
        <f>LEFT(RIGHT(Leistungsziele!A117,LEN(Leistungsziele!A117)-FIND(" ",Leistungsziele!A117)),55)&amp;"…"</f>
        <v>… führt den Austausch mit anderen Fachpersonen gezielt …</v>
      </c>
      <c r="C117" s="40" t="str">
        <f>IFERROR(VLOOKUP(Leistungsziele!B117,tbldropdownHK[],2),"")</f>
        <v/>
      </c>
      <c r="D117" s="40" t="str">
        <f>IFERROR(VLOOKUP(Leistungsziele!C117,tbldropdownHK[],2),"")</f>
        <v/>
      </c>
      <c r="E117" s="90" t="str">
        <f>IFERROR(VLOOKUP(Leistungsziele!F117,tbldropdownHK[],2),"")</f>
        <v/>
      </c>
      <c r="F117" s="90" t="str">
        <f>IFERROR(VLOOKUP(Leistungsziele!G117,tbldropdownHK[],2),"")</f>
        <v/>
      </c>
      <c r="G117" s="40" t="str">
        <f>IFERROR(VLOOKUP(Leistungsziele!J117,tbldropdownHK[],2),"")</f>
        <v/>
      </c>
      <c r="H117" s="40" t="str">
        <f>IFERROR(VLOOKUP(Leistungsziele!K117,tbldropdownHK[],2),"")</f>
        <v/>
      </c>
      <c r="I117" s="53"/>
    </row>
    <row r="118" spans="1:9" ht="13.2" customHeight="1" x14ac:dyDescent="0.2">
      <c r="A118" s="36" t="str">
        <f>LEFT(Leistungsziele!A118,FIND(" ",Leistungsziele!A118))</f>
        <v xml:space="preserve">d2.2 </v>
      </c>
      <c r="B118" s="38" t="str">
        <f>LEFT(RIGHT(Leistungsziele!A118,LEN(Leistungsziele!A118)-FIND(" ",Leistungsziele!A118)),55)&amp;"…"</f>
        <v>… setzt Verordnungen anderer Fachpersonen in Bezug auf …</v>
      </c>
      <c r="C118" s="41" t="str">
        <f>IFERROR(VLOOKUP(Leistungsziele!B118,tbldropdownHK[],2),"")</f>
        <v/>
      </c>
      <c r="D118" s="41" t="str">
        <f>IFERROR(VLOOKUP(Leistungsziele!C118,tbldropdownHK[],2),"")</f>
        <v/>
      </c>
      <c r="E118" s="91" t="str">
        <f>IFERROR(VLOOKUP(Leistungsziele!F118,tbldropdownHK[],2),"")</f>
        <v/>
      </c>
      <c r="F118" s="91" t="str">
        <f>IFERROR(VLOOKUP(Leistungsziele!G118,tbldropdownHK[],2),"")</f>
        <v/>
      </c>
      <c r="G118" s="41" t="str">
        <f>IFERROR(VLOOKUP(Leistungsziele!J118,tbldropdownHK[],2),"")</f>
        <v/>
      </c>
      <c r="H118" s="41" t="str">
        <f>IFERROR(VLOOKUP(Leistungsziele!K118,tbldropdownHK[],2),"")</f>
        <v/>
      </c>
      <c r="I118" s="54"/>
    </row>
    <row r="119" spans="1:9" ht="13.2" customHeight="1" x14ac:dyDescent="0.2">
      <c r="A119" s="36" t="str">
        <f>LEFT(Leistungsziele!A119,FIND(" ",Leistungsziele!A119))</f>
        <v xml:space="preserve">d2.3 </v>
      </c>
      <c r="B119" s="37" t="str">
        <f>LEFT(RIGHT(Leistungsziele!A119,LEN(Leistungsziele!A119)-FIND(" ",Leistungsziele!A119)),55)&amp;"…"</f>
        <v>… nutzt die vom Betrieb vorgesehenen Informationskanäle…</v>
      </c>
      <c r="C119" s="40" t="str">
        <f>IFERROR(VLOOKUP(Leistungsziele!B119,tbldropdownHK[],2),"")</f>
        <v/>
      </c>
      <c r="D119" s="40" t="str">
        <f>IFERROR(VLOOKUP(Leistungsziele!C119,tbldropdownHK[],2),"")</f>
        <v/>
      </c>
      <c r="E119" s="90" t="str">
        <f>IFERROR(VLOOKUP(Leistungsziele!F119,tbldropdownHK[],2),"")</f>
        <v/>
      </c>
      <c r="F119" s="90" t="str">
        <f>IFERROR(VLOOKUP(Leistungsziele!G119,tbldropdownHK[],2),"")</f>
        <v/>
      </c>
      <c r="G119" s="40" t="str">
        <f>IFERROR(VLOOKUP(Leistungsziele!J119,tbldropdownHK[],2),"")</f>
        <v/>
      </c>
      <c r="H119" s="40" t="str">
        <f>IFERROR(VLOOKUP(Leistungsziele!K119,tbldropdownHK[],2),"")</f>
        <v/>
      </c>
      <c r="I119" s="53"/>
    </row>
    <row r="120" spans="1:9" ht="13.2" customHeight="1" x14ac:dyDescent="0.2">
      <c r="A120" s="36" t="str">
        <f>LEFT(Leistungsziele!A120,FIND(" ",Leistungsziele!A120))</f>
        <v xml:space="preserve">d2.4 </v>
      </c>
      <c r="B120" s="39" t="str">
        <f>LEFT(RIGHT(Leistungsziele!A120,LEN(Leistungsziele!A120)-FIND(" ",Leistungsziele!A120)),55)&amp;"…"</f>
        <v>… nimmt die Interessen der betreuten Personen wahr, ver…</v>
      </c>
      <c r="C120" s="42" t="str">
        <f>IFERROR(VLOOKUP(Leistungsziele!B120,tbldropdownHK[],2),"")</f>
        <v/>
      </c>
      <c r="D120" s="42" t="str">
        <f>IFERROR(VLOOKUP(Leistungsziele!C120,tbldropdownHK[],2),"")</f>
        <v/>
      </c>
      <c r="E120" s="42" t="str">
        <f>IFERROR(VLOOKUP(Leistungsziele!F120,tbldropdownHK[],2),"")</f>
        <v/>
      </c>
      <c r="F120" s="42" t="str">
        <f>IFERROR(VLOOKUP(Leistungsziele!G120,tbldropdownHK[],2),"")</f>
        <v/>
      </c>
      <c r="G120" s="42" t="str">
        <f>IFERROR(VLOOKUP(Leistungsziele!J120,tbldropdownHK[],2),"")</f>
        <v/>
      </c>
      <c r="H120" s="42" t="str">
        <f>IFERROR(VLOOKUP(Leistungsziele!K120,tbldropdownHK[],2),"")</f>
        <v/>
      </c>
      <c r="I120" s="55"/>
    </row>
    <row r="121" spans="1:9" ht="12.45" customHeight="1" x14ac:dyDescent="0.3">
      <c r="A121" s="28" t="str">
        <f>LEFT(Leistungsziele!A121,FIND(" ",Leistungsziele!A121))</f>
        <v xml:space="preserve">d3: </v>
      </c>
      <c r="B121" s="29" t="str">
        <f>RIGHT(Leistungsziele!A121,LEN(Leistungsziele!A121)-FIND(" ",Leistungsziele!A121))</f>
        <v>Mit Angehörigen und weiteren Bezugspersonen zusammenarbeiten</v>
      </c>
      <c r="C121" s="25"/>
      <c r="D121" s="25"/>
      <c r="E121" s="25"/>
      <c r="F121" s="25"/>
      <c r="G121" s="25"/>
      <c r="H121" s="25"/>
      <c r="I121" s="25"/>
    </row>
    <row r="122" spans="1:9" ht="13.2" customHeight="1" x14ac:dyDescent="0.2">
      <c r="A122" s="36" t="str">
        <f>LEFT(Leistungsziele!A122,FIND(" ",Leistungsziele!A122))</f>
        <v xml:space="preserve">d3.1 </v>
      </c>
      <c r="B122" s="37" t="str">
        <f>LEFT(RIGHT(Leistungsziele!A122,LEN(Leistungsziele!A122)-FIND(" ",Leistungsziele!A122)),55)&amp;"…"</f>
        <v>… kommuniziert mit Angehörigen, gesetzlichen Vertretung…</v>
      </c>
      <c r="C122" s="40" t="str">
        <f>IFERROR(VLOOKUP(Leistungsziele!B122,tbldropdownHK[],2),"")</f>
        <v/>
      </c>
      <c r="D122" s="40" t="str">
        <f>IFERROR(VLOOKUP(Leistungsziele!C122,tbldropdownHK[],2),"")</f>
        <v/>
      </c>
      <c r="E122" s="90" t="str">
        <f>IFERROR(VLOOKUP(Leistungsziele!F122,tbldropdownHK[],2),"")</f>
        <v/>
      </c>
      <c r="F122" s="90" t="str">
        <f>IFERROR(VLOOKUP(Leistungsziele!G122,tbldropdownHK[],2),"")</f>
        <v/>
      </c>
      <c r="G122" s="40" t="str">
        <f>IFERROR(VLOOKUP(Leistungsziele!J122,tbldropdownHK[],2),"")</f>
        <v/>
      </c>
      <c r="H122" s="40" t="str">
        <f>IFERROR(VLOOKUP(Leistungsziele!K122,tbldropdownHK[],2),"")</f>
        <v/>
      </c>
      <c r="I122" s="53"/>
    </row>
    <row r="123" spans="1:9" ht="13.2" customHeight="1" x14ac:dyDescent="0.2">
      <c r="A123" s="36" t="str">
        <f>LEFT(Leistungsziele!A123,FIND(" ",Leistungsziele!A123))</f>
        <v xml:space="preserve">d3.2 </v>
      </c>
      <c r="B123" s="38" t="str">
        <f>LEFT(RIGHT(Leistungsziele!A123,LEN(Leistungsziele!A123)-FIND(" ",Leistungsziele!A123)),55)&amp;"…"</f>
        <v>… nimmt an formellen Gesprächen mit Angehörigen, gesetz…</v>
      </c>
      <c r="C123" s="41" t="str">
        <f>IFERROR(VLOOKUP(Leistungsziele!B123,tbldropdownHK[],2),"")</f>
        <v/>
      </c>
      <c r="D123" s="41" t="str">
        <f>IFERROR(VLOOKUP(Leistungsziele!C123,tbldropdownHK[],2),"")</f>
        <v/>
      </c>
      <c r="E123" s="91" t="str">
        <f>IFERROR(VLOOKUP(Leistungsziele!F123,tbldropdownHK[],2),"")</f>
        <v/>
      </c>
      <c r="F123" s="91" t="str">
        <f>IFERROR(VLOOKUP(Leistungsziele!G123,tbldropdownHK[],2),"")</f>
        <v/>
      </c>
      <c r="G123" s="41" t="str">
        <f>IFERROR(VLOOKUP(Leistungsziele!J123,tbldropdownHK[],2),"")</f>
        <v/>
      </c>
      <c r="H123" s="41" t="str">
        <f>IFERROR(VLOOKUP(Leistungsziele!K123,tbldropdownHK[],2),"")</f>
        <v/>
      </c>
      <c r="I123" s="54"/>
    </row>
    <row r="124" spans="1:9" ht="13.2" customHeight="1" x14ac:dyDescent="0.2">
      <c r="A124" s="36" t="str">
        <f>LEFT(Leistungsziele!A124,FIND(" ",Leistungsziele!A124))</f>
        <v xml:space="preserve">d3.3 </v>
      </c>
      <c r="B124" s="37" t="str">
        <f>LEFT(RIGHT(Leistungsziele!A124,LEN(Leistungsziele!A124)-FIND(" ",Leistungsziele!A124)),55)&amp;"…"</f>
        <v>… leitet Informationen nach internen Vorgaben und unter…</v>
      </c>
      <c r="C124" s="40" t="str">
        <f>IFERROR(VLOOKUP(Leistungsziele!B124,tbldropdownHK[],2),"")</f>
        <v/>
      </c>
      <c r="D124" s="40" t="str">
        <f>IFERROR(VLOOKUP(Leistungsziele!C124,tbldropdownHK[],2),"")</f>
        <v/>
      </c>
      <c r="E124" s="90" t="str">
        <f>IFERROR(VLOOKUP(Leistungsziele!F124,tbldropdownHK[],2),"")</f>
        <v/>
      </c>
      <c r="F124" s="90" t="str">
        <f>IFERROR(VLOOKUP(Leistungsziele!G124,tbldropdownHK[],2),"")</f>
        <v/>
      </c>
      <c r="G124" s="40" t="str">
        <f>IFERROR(VLOOKUP(Leistungsziele!J124,tbldropdownHK[],2),"")</f>
        <v/>
      </c>
      <c r="H124" s="40" t="str">
        <f>IFERROR(VLOOKUP(Leistungsziele!K124,tbldropdownHK[],2),"")</f>
        <v/>
      </c>
      <c r="I124" s="53"/>
    </row>
    <row r="125" spans="1:9" ht="13.2" customHeight="1" x14ac:dyDescent="0.2">
      <c r="A125" s="36" t="str">
        <f>LEFT(Leistungsziele!A125,FIND(" ",Leistungsziele!A125))</f>
        <v xml:space="preserve">d3.4 </v>
      </c>
      <c r="B125" s="39" t="str">
        <f>LEFT(RIGHT(Leistungsziele!A125,LEN(Leistungsziele!A125)-FIND(" ",Leistungsziele!A125)),55)&amp;"…"</f>
        <v>… dokumentiert Informationen aus dem Kontakt mit den An…</v>
      </c>
      <c r="C125" s="42" t="str">
        <f>IFERROR(VLOOKUP(Leistungsziele!B125,tbldropdownHK[],2),"")</f>
        <v/>
      </c>
      <c r="D125" s="42" t="str">
        <f>IFERROR(VLOOKUP(Leistungsziele!C125,tbldropdownHK[],2),"")</f>
        <v/>
      </c>
      <c r="E125" s="92" t="str">
        <f>IFERROR(VLOOKUP(Leistungsziele!F125,tbldropdownHK[],2),"")</f>
        <v/>
      </c>
      <c r="F125" s="92" t="str">
        <f>IFERROR(VLOOKUP(Leistungsziele!G125,tbldropdownHK[],2),"")</f>
        <v/>
      </c>
      <c r="G125" s="42" t="str">
        <f>IFERROR(VLOOKUP(Leistungsziele!J125,tbldropdownHK[],2),"")</f>
        <v/>
      </c>
      <c r="H125" s="42" t="str">
        <f>IFERROR(VLOOKUP(Leistungsziele!K125,tbldropdownHK[],2),"")</f>
        <v/>
      </c>
      <c r="I125" s="55"/>
    </row>
    <row r="126" spans="1:9" ht="12.45" customHeight="1" x14ac:dyDescent="0.3">
      <c r="A126" s="28" t="str">
        <f>LEFT(Leistungsziele!A126,FIND(" ",Leistungsziele!A126))</f>
        <v xml:space="preserve">d4: </v>
      </c>
      <c r="B126" s="29" t="str">
        <f>RIGHT(Leistungsziele!A126,LEN(Leistungsziele!A126)-FIND(" ",Leistungsziele!A126))</f>
        <v>Im Qualitätsmanagementprozess mitarbeiten</v>
      </c>
      <c r="C126" s="25"/>
      <c r="D126" s="25"/>
      <c r="E126" s="25"/>
      <c r="F126" s="25"/>
      <c r="G126" s="25"/>
      <c r="H126" s="25"/>
      <c r="I126" s="25"/>
    </row>
    <row r="127" spans="1:9" ht="13.2" customHeight="1" x14ac:dyDescent="0.2">
      <c r="A127" s="36" t="str">
        <f>LEFT(Leistungsziele!A127,FIND(" ",Leistungsziele!A127))</f>
        <v xml:space="preserve">d4.1 </v>
      </c>
      <c r="B127" s="37" t="str">
        <f>LEFT(RIGHT(Leistungsziele!A127,LEN(Leistungsziele!A127)-FIND(" ",Leistungsziele!A127)),55)&amp;"…"</f>
        <v>… hält Qualitätsmanagementprozesse ein und bringt Vorsc…</v>
      </c>
      <c r="C127" s="40" t="str">
        <f>IFERROR(VLOOKUP(Leistungsziele!B127,tbldropdownHK[],2),"")</f>
        <v/>
      </c>
      <c r="D127" s="40" t="str">
        <f>IFERROR(VLOOKUP(Leistungsziele!C127,tbldropdownHK[],2),"")</f>
        <v/>
      </c>
      <c r="E127" s="90" t="str">
        <f>IFERROR(VLOOKUP(Leistungsziele!F127,tbldropdownHK[],2),"")</f>
        <v/>
      </c>
      <c r="F127" s="90" t="str">
        <f>IFERROR(VLOOKUP(Leistungsziele!G127,tbldropdownHK[],2),"")</f>
        <v/>
      </c>
      <c r="G127" s="40" t="str">
        <f>IFERROR(VLOOKUP(Leistungsziele!J127,tbldropdownHK[],2),"")</f>
        <v/>
      </c>
      <c r="H127" s="40" t="str">
        <f>IFERROR(VLOOKUP(Leistungsziele!K127,tbldropdownHK[],2),"")</f>
        <v/>
      </c>
      <c r="I127" s="53"/>
    </row>
    <row r="128" spans="1:9" ht="13.2" customHeight="1" x14ac:dyDescent="0.2">
      <c r="A128" s="36" t="str">
        <f>LEFT(Leistungsziele!A128,FIND(" ",Leistungsziele!A128))</f>
        <v xml:space="preserve">d4.2 </v>
      </c>
      <c r="B128" s="39" t="str">
        <f>LEFT(RIGHT(Leistungsziele!A128,LEN(Leistungsziele!A128)-FIND(" ",Leistungsziele!A128)),55)&amp;"…"</f>
        <v>… nimmt die Rückmeldungen der betreuten Personen, der A…</v>
      </c>
      <c r="C128" s="42" t="str">
        <f>IFERROR(VLOOKUP(Leistungsziele!B128,tbldropdownHK[],2),"")</f>
        <v/>
      </c>
      <c r="D128" s="42" t="str">
        <f>IFERROR(VLOOKUP(Leistungsziele!C128,tbldropdownHK[],2),"")</f>
        <v/>
      </c>
      <c r="E128" s="92" t="str">
        <f>IFERROR(VLOOKUP(Leistungsziele!F128,tbldropdownHK[],2),"")</f>
        <v/>
      </c>
      <c r="F128" s="92" t="str">
        <f>IFERROR(VLOOKUP(Leistungsziele!G128,tbldropdownHK[],2),"")</f>
        <v/>
      </c>
      <c r="G128" s="42" t="str">
        <f>IFERROR(VLOOKUP(Leistungsziele!J128,tbldropdownHK[],2),"")</f>
        <v/>
      </c>
      <c r="H128" s="42" t="str">
        <f>IFERROR(VLOOKUP(Leistungsziele!K128,tbldropdownHK[],2),"")</f>
        <v/>
      </c>
      <c r="I128" s="55"/>
    </row>
    <row r="129" spans="1:9" ht="12.45" customHeight="1" x14ac:dyDescent="0.3">
      <c r="A129" s="28" t="str">
        <f>LEFT(Leistungsziele!A129,FIND(" ",Leistungsziele!A129))</f>
        <v xml:space="preserve">d5: </v>
      </c>
      <c r="B129" s="29" t="str">
        <f>RIGHT(Leistungsziele!A129,LEN(Leistungsziele!A129)-FIND(" ",Leistungsziele!A129))</f>
        <v>Allgemeine administrative Arbeiten ausüben</v>
      </c>
      <c r="C129" s="25"/>
      <c r="D129" s="25"/>
      <c r="E129" s="25"/>
      <c r="F129" s="25"/>
      <c r="G129" s="25"/>
      <c r="H129" s="25"/>
      <c r="I129" s="25"/>
    </row>
    <row r="130" spans="1:9" ht="13.2" customHeight="1" x14ac:dyDescent="0.2">
      <c r="A130" s="36" t="str">
        <f>LEFT(Leistungsziele!A130,FIND(" ",Leistungsziele!A130))</f>
        <v xml:space="preserve">d5.1 </v>
      </c>
      <c r="B130" s="37" t="str">
        <f>LEFT(RIGHT(Leistungsziele!A130,LEN(Leistungsziele!A130)-FIND(" ",Leistungsziele!A130)),55)&amp;"…"</f>
        <v>… führt administrative Arbeiten gemäss betrieblichen Vo…</v>
      </c>
      <c r="C130" s="90" t="str">
        <f>IFERROR(VLOOKUP(Leistungsziele!B130,tbldropdownHK[],2),"")</f>
        <v/>
      </c>
      <c r="D130" s="90" t="str">
        <f>IFERROR(VLOOKUP(Leistungsziele!C130,tbldropdownHK[],2),"")</f>
        <v/>
      </c>
      <c r="E130" s="40" t="str">
        <f>IFERROR(VLOOKUP(Leistungsziele!F130,tbldropdownHK[],2),"")</f>
        <v/>
      </c>
      <c r="F130" s="40" t="str">
        <f>IFERROR(VLOOKUP(Leistungsziele!G130,tbldropdownHK[],2),"")</f>
        <v/>
      </c>
      <c r="G130" s="40" t="str">
        <f>IFERROR(VLOOKUP(Leistungsziele!J130,tbldropdownHK[],2),"")</f>
        <v/>
      </c>
      <c r="H130" s="40" t="str">
        <f>IFERROR(VLOOKUP(Leistungsziele!K130,tbldropdownHK[],2),"")</f>
        <v/>
      </c>
      <c r="I130" s="53"/>
    </row>
    <row r="131" spans="1:9" ht="13.2" customHeight="1" x14ac:dyDescent="0.2">
      <c r="A131" s="36" t="str">
        <f>LEFT(Leistungsziele!A131,FIND(" ",Leistungsziele!A131))</f>
        <v xml:space="preserve">d5.2 </v>
      </c>
      <c r="B131" s="38" t="str">
        <f>LEFT(RIGHT(Leistungsziele!A131,LEN(Leistungsziele!A131)-FIND(" ",Leistungsziele!A131)),55)&amp;"…"</f>
        <v>… wendet die administrativen Abläufe und die dazu verwe…</v>
      </c>
      <c r="C131" s="91" t="str">
        <f>IFERROR(VLOOKUP(Leistungsziele!B131,tbldropdownHK[],2),"")</f>
        <v/>
      </c>
      <c r="D131" s="91" t="str">
        <f>IFERROR(VLOOKUP(Leistungsziele!C131,tbldropdownHK[],2),"")</f>
        <v/>
      </c>
      <c r="E131" s="41" t="str">
        <f>IFERROR(VLOOKUP(Leistungsziele!F131,tbldropdownHK[],2),"")</f>
        <v/>
      </c>
      <c r="F131" s="41" t="str">
        <f>IFERROR(VLOOKUP(Leistungsziele!G131,tbldropdownHK[],2),"")</f>
        <v/>
      </c>
      <c r="G131" s="41" t="str">
        <f>IFERROR(VLOOKUP(Leistungsziele!J131,tbldropdownHK[],2),"")</f>
        <v/>
      </c>
      <c r="H131" s="41" t="str">
        <f>IFERROR(VLOOKUP(Leistungsziele!K131,tbldropdownHK[],2),"")</f>
        <v/>
      </c>
      <c r="I131" s="54"/>
    </row>
    <row r="132" spans="1:9" ht="13.2" customHeight="1" x14ac:dyDescent="0.2">
      <c r="A132" s="36" t="str">
        <f>LEFT(Leistungsziele!A132,FIND(" ",Leistungsziele!A132))</f>
        <v xml:space="preserve">d5.3 </v>
      </c>
      <c r="B132" s="37" t="str">
        <f>LEFT(RIGHT(Leistungsziele!A132,LEN(Leistungsziele!A132)-FIND(" ",Leistungsziele!A132)),55)&amp;"…"</f>
        <v>… führt die Instrumente zur Arbeitskoordination und Lei…</v>
      </c>
      <c r="C132" s="90" t="str">
        <f>IFERROR(VLOOKUP(Leistungsziele!B132,tbldropdownHK[],2),"")</f>
        <v/>
      </c>
      <c r="D132" s="90" t="str">
        <f>IFERROR(VLOOKUP(Leistungsziele!C132,tbldropdownHK[],2),"")</f>
        <v/>
      </c>
      <c r="E132" s="40" t="str">
        <f>IFERROR(VLOOKUP(Leistungsziele!F132,tbldropdownHK[],2),"")</f>
        <v/>
      </c>
      <c r="F132" s="40" t="str">
        <f>IFERROR(VLOOKUP(Leistungsziele!G132,tbldropdownHK[],2),"")</f>
        <v/>
      </c>
      <c r="G132" s="40" t="str">
        <f>IFERROR(VLOOKUP(Leistungsziele!J132,tbldropdownHK[],2),"")</f>
        <v/>
      </c>
      <c r="H132" s="40" t="str">
        <f>IFERROR(VLOOKUP(Leistungsziele!K132,tbldropdownHK[],2),"")</f>
        <v/>
      </c>
      <c r="I132" s="53"/>
    </row>
    <row r="133" spans="1:9" ht="13.2" customHeight="1" x14ac:dyDescent="0.2">
      <c r="A133" s="36" t="str">
        <f>LEFT(Leistungsziele!A133,FIND(" ",Leistungsziele!A133))</f>
        <v xml:space="preserve">d5.4 </v>
      </c>
      <c r="B133" s="38" t="str">
        <f>LEFT(RIGHT(Leistungsziele!A133,LEN(Leistungsziele!A133)-FIND(" ",Leistungsziele!A133)),55)&amp;"…"</f>
        <v>… dokumentiert die An- und Abwesenheiten der betreuten …</v>
      </c>
      <c r="C133" s="91" t="str">
        <f>IFERROR(VLOOKUP(Leistungsziele!B133,tbldropdownHK[],2),"")</f>
        <v/>
      </c>
      <c r="D133" s="91" t="str">
        <f>IFERROR(VLOOKUP(Leistungsziele!C133,tbldropdownHK[],2),"")</f>
        <v/>
      </c>
      <c r="E133" s="41" t="str">
        <f>IFERROR(VLOOKUP(Leistungsziele!F133,tbldropdownHK[],2),"")</f>
        <v/>
      </c>
      <c r="F133" s="41" t="str">
        <f>IFERROR(VLOOKUP(Leistungsziele!G133,tbldropdownHK[],2),"")</f>
        <v/>
      </c>
      <c r="G133" s="41" t="str">
        <f>IFERROR(VLOOKUP(Leistungsziele!J133,tbldropdownHK[],2),"")</f>
        <v/>
      </c>
      <c r="H133" s="41" t="str">
        <f>IFERROR(VLOOKUP(Leistungsziele!K133,tbldropdownHK[],2),"")</f>
        <v/>
      </c>
      <c r="I133" s="54"/>
    </row>
    <row r="134" spans="1:9" ht="13.2" customHeight="1" x14ac:dyDescent="0.2">
      <c r="A134" s="36" t="str">
        <f>LEFT(Leistungsziele!A134,FIND(" ",Leistungsziele!A134))</f>
        <v xml:space="preserve">d5.5 </v>
      </c>
      <c r="B134" s="39" t="str">
        <f>LEFT(RIGHT(Leistungsziele!A134,LEN(Leistungsziele!A134)-FIND(" ",Leistungsziele!A134)),55)&amp;"…"</f>
        <v>… verfasst ein Protokoll einer Teamsitzung mit elektron…</v>
      </c>
      <c r="C134" s="92" t="str">
        <f>IFERROR(VLOOKUP(Leistungsziele!B134,tbldropdownHK[],2),"")</f>
        <v/>
      </c>
      <c r="D134" s="92" t="str">
        <f>IFERROR(VLOOKUP(Leistungsziele!C134,tbldropdownHK[],2),"")</f>
        <v/>
      </c>
      <c r="E134" s="42" t="str">
        <f>IFERROR(VLOOKUP(Leistungsziele!F134,tbldropdownHK[],2),"")</f>
        <v/>
      </c>
      <c r="F134" s="42" t="str">
        <f>IFERROR(VLOOKUP(Leistungsziele!G134,tbldropdownHK[],2),"")</f>
        <v/>
      </c>
      <c r="G134" s="42" t="str">
        <f>IFERROR(VLOOKUP(Leistungsziele!J134,tbldropdownHK[],2),"")</f>
        <v/>
      </c>
      <c r="H134" s="42" t="str">
        <f>IFERROR(VLOOKUP(Leistungsziele!K134,tbldropdownHK[],2),"")</f>
        <v/>
      </c>
      <c r="I134" s="55"/>
    </row>
    <row r="135" spans="1:9" ht="12.45" customHeight="1" x14ac:dyDescent="0.3">
      <c r="A135" s="69" t="str">
        <f>LEFT(Leistungsziele!A135,FIND(" ",Leistungsziele!A135))</f>
        <v xml:space="preserve">e. </v>
      </c>
      <c r="B135" s="70" t="str">
        <f>RIGHT(Leistungsziele!A135,LEN(Leistungsziele!A135)-FIND(" ",Leistungsziele!A135))</f>
        <v>Handeln in spezifischen Begleitsituationen (Fachrichtung Kinder)</v>
      </c>
      <c r="C135" s="71"/>
      <c r="D135" s="71"/>
      <c r="E135" s="71"/>
      <c r="F135" s="71"/>
      <c r="G135" s="71"/>
      <c r="H135" s="71"/>
      <c r="I135" s="71"/>
    </row>
    <row r="136" spans="1:9" ht="12.45" customHeight="1" x14ac:dyDescent="0.3">
      <c r="A136" s="28" t="str">
        <f>LEFT(Leistungsziele!A136,FIND(" ",Leistungsziele!A136))</f>
        <v xml:space="preserve">e1: </v>
      </c>
      <c r="B136" s="29" t="str">
        <f>RIGHT(Leistungsziele!A136,LEN(Leistungsziele!A136)-FIND(" ",Leistungsziele!A136))</f>
        <v>Kinder und deren Familien während der Eingewöhnung begleiten</v>
      </c>
      <c r="C136" s="25"/>
      <c r="D136" s="25"/>
      <c r="E136" s="25"/>
      <c r="F136" s="25"/>
      <c r="G136" s="25"/>
      <c r="H136" s="25"/>
      <c r="I136" s="25"/>
    </row>
    <row r="137" spans="1:9" ht="13.2" customHeight="1" x14ac:dyDescent="0.2">
      <c r="A137" s="36" t="str">
        <f>LEFT(Leistungsziele!A137,FIND(" ",Leistungsziele!A137))</f>
        <v xml:space="preserve">e1.1 </v>
      </c>
      <c r="B137" s="37" t="str">
        <f>LEFT(RIGHT(Leistungsziele!A137,LEN(Leistungsziele!A137)-FIND(" ",Leistungsziele!A137)),55)&amp;"…"</f>
        <v>… organisiert die Eingewöhnung und gestaltet sie achtsa…</v>
      </c>
      <c r="C137" s="40" t="str">
        <f>IFERROR(VLOOKUP(Leistungsziele!B137,tbldropdownHK[],2),"")</f>
        <v/>
      </c>
      <c r="D137" s="40" t="str">
        <f>IFERROR(VLOOKUP(Leistungsziele!C137,tbldropdownHK[],2),"")</f>
        <v/>
      </c>
      <c r="E137" s="90" t="str">
        <f>IFERROR(VLOOKUP(Leistungsziele!F137,tbldropdownHK[],2),"")</f>
        <v/>
      </c>
      <c r="F137" s="90" t="str">
        <f>IFERROR(VLOOKUP(Leistungsziele!G137,tbldropdownHK[],2),"")</f>
        <v/>
      </c>
      <c r="G137" s="40" t="str">
        <f>IFERROR(VLOOKUP(Leistungsziele!J137,tbldropdownHK[],2),"")</f>
        <v/>
      </c>
      <c r="H137" s="40" t="str">
        <f>IFERROR(VLOOKUP(Leistungsziele!K137,tbldropdownHK[],2),"")</f>
        <v/>
      </c>
      <c r="I137" s="53"/>
    </row>
    <row r="138" spans="1:9" ht="13.2" customHeight="1" x14ac:dyDescent="0.2">
      <c r="A138" s="36" t="str">
        <f>LEFT(Leistungsziele!A138,FIND(" ",Leistungsziele!A138))</f>
        <v xml:space="preserve">e1.2 </v>
      </c>
      <c r="B138" s="38" t="str">
        <f>LEFT(RIGHT(Leistungsziele!A138,LEN(Leistungsziele!A138)-FIND(" ",Leistungsziele!A138)),55)&amp;"…"</f>
        <v>… erkennt stets den Stand des individuellen Eingewöhnun…</v>
      </c>
      <c r="C138" s="41" t="str">
        <f>IFERROR(VLOOKUP(Leistungsziele!B138,tbldropdownHK[],2),"")</f>
        <v/>
      </c>
      <c r="D138" s="41" t="str">
        <f>IFERROR(VLOOKUP(Leistungsziele!C138,tbldropdownHK[],2),"")</f>
        <v/>
      </c>
      <c r="E138" s="91" t="str">
        <f>IFERROR(VLOOKUP(Leistungsziele!F138,tbldropdownHK[],2),"")</f>
        <v/>
      </c>
      <c r="F138" s="91" t="str">
        <f>IFERROR(VLOOKUP(Leistungsziele!G138,tbldropdownHK[],2),"")</f>
        <v/>
      </c>
      <c r="G138" s="41" t="str">
        <f>IFERROR(VLOOKUP(Leistungsziele!J138,tbldropdownHK[],2),"")</f>
        <v/>
      </c>
      <c r="H138" s="41" t="str">
        <f>IFERROR(VLOOKUP(Leistungsziele!K138,tbldropdownHK[],2),"")</f>
        <v/>
      </c>
      <c r="I138" s="54"/>
    </row>
    <row r="139" spans="1:9" ht="13.2" customHeight="1" x14ac:dyDescent="0.2">
      <c r="A139" s="36" t="str">
        <f>LEFT(Leistungsziele!A139,FIND(" ",Leistungsziele!A139))</f>
        <v xml:space="preserve">e1.3 </v>
      </c>
      <c r="B139" s="37" t="str">
        <f>LEFT(RIGHT(Leistungsziele!A139,LEN(Leistungsziele!A139)-FIND(" ",Leistungsziele!A139)),55)&amp;"…"</f>
        <v>…nimmt die Bedürfnisse des Kindes wahr und reagiert pro…</v>
      </c>
      <c r="C139" s="40" t="str">
        <f>IFERROR(VLOOKUP(Leistungsziele!B139,tbldropdownHK[],2),"")</f>
        <v/>
      </c>
      <c r="D139" s="40" t="str">
        <f>IFERROR(VLOOKUP(Leistungsziele!C139,tbldropdownHK[],2),"")</f>
        <v/>
      </c>
      <c r="E139" s="90" t="str">
        <f>IFERROR(VLOOKUP(Leistungsziele!F139,tbldropdownHK[],2),"")</f>
        <v/>
      </c>
      <c r="F139" s="90" t="str">
        <f>IFERROR(VLOOKUP(Leistungsziele!G139,tbldropdownHK[],2),"")</f>
        <v/>
      </c>
      <c r="G139" s="40" t="str">
        <f>IFERROR(VLOOKUP(Leistungsziele!J139,tbldropdownHK[],2),"")</f>
        <v/>
      </c>
      <c r="H139" s="40" t="str">
        <f>IFERROR(VLOOKUP(Leistungsziele!K139,tbldropdownHK[],2),"")</f>
        <v/>
      </c>
      <c r="I139" s="53"/>
    </row>
    <row r="140" spans="1:9" ht="13.2" customHeight="1" x14ac:dyDescent="0.2">
      <c r="A140" s="36" t="str">
        <f>LEFT(Leistungsziele!A140,FIND(" ",Leistungsziele!A140))</f>
        <v xml:space="preserve">e1.4 </v>
      </c>
      <c r="B140" s="38" t="str">
        <f>LEFT(RIGHT(Leistungsziele!A140,LEN(Leistungsziele!A140)-FIND(" ",Leistungsziele!A140)),55)&amp;"…"</f>
        <v>… erkennt Ursachen für Schwierigkeiten bei der Eingewöh…</v>
      </c>
      <c r="C140" s="41" t="str">
        <f>IFERROR(VLOOKUP(Leistungsziele!B140,tbldropdownHK[],2),"")</f>
        <v/>
      </c>
      <c r="D140" s="41" t="str">
        <f>IFERROR(VLOOKUP(Leistungsziele!C140,tbldropdownHK[],2),"")</f>
        <v/>
      </c>
      <c r="E140" s="91" t="str">
        <f>IFERROR(VLOOKUP(Leistungsziele!F140,tbldropdownHK[],2),"")</f>
        <v/>
      </c>
      <c r="F140" s="91" t="str">
        <f>IFERROR(VLOOKUP(Leistungsziele!G140,tbldropdownHK[],2),"")</f>
        <v/>
      </c>
      <c r="G140" s="41" t="str">
        <f>IFERROR(VLOOKUP(Leistungsziele!J140,tbldropdownHK[],2),"")</f>
        <v/>
      </c>
      <c r="H140" s="41" t="str">
        <f>IFERROR(VLOOKUP(Leistungsziele!K140,tbldropdownHK[],2),"")</f>
        <v/>
      </c>
      <c r="I140" s="54"/>
    </row>
    <row r="141" spans="1:9" ht="13.2" customHeight="1" x14ac:dyDescent="0.2">
      <c r="A141" s="36" t="str">
        <f>LEFT(Leistungsziele!A141,FIND(" ",Leistungsziele!A141))</f>
        <v xml:space="preserve">e1.5 </v>
      </c>
      <c r="B141" s="39" t="str">
        <f>LEFT(RIGHT(Leistungsziele!A141,LEN(Leistungsziele!A141)-FIND(" ",Leistungsziele!A141)),55)&amp;"…"</f>
        <v>… erkennt Signale von Stress bei Kindern, Eltern und Be…</v>
      </c>
      <c r="C141" s="42" t="str">
        <f>IFERROR(VLOOKUP(Leistungsziele!B141,tbldropdownHK[],2),"")</f>
        <v/>
      </c>
      <c r="D141" s="42" t="str">
        <f>IFERROR(VLOOKUP(Leistungsziele!C141,tbldropdownHK[],2),"")</f>
        <v/>
      </c>
      <c r="E141" s="92" t="str">
        <f>IFERROR(VLOOKUP(Leistungsziele!F141,tbldropdownHK[],2),"")</f>
        <v/>
      </c>
      <c r="F141" s="92" t="str">
        <f>IFERROR(VLOOKUP(Leistungsziele!G141,tbldropdownHK[],2),"")</f>
        <v/>
      </c>
      <c r="G141" s="42" t="str">
        <f>IFERROR(VLOOKUP(Leistungsziele!J141,tbldropdownHK[],2),"")</f>
        <v/>
      </c>
      <c r="H141" s="42" t="str">
        <f>IFERROR(VLOOKUP(Leistungsziele!K141,tbldropdownHK[],2),"")</f>
        <v/>
      </c>
      <c r="I141" s="55"/>
    </row>
    <row r="142" spans="1:9" ht="12.45" customHeight="1" x14ac:dyDescent="0.3">
      <c r="A142" s="28" t="str">
        <f>LEFT(Leistungsziele!A142,FIND(" ",Leistungsziele!A142))</f>
        <v xml:space="preserve">e2: </v>
      </c>
      <c r="B142" s="29" t="str">
        <f>RIGHT(Leistungsziele!A142,LEN(Leistungsziele!A142)-FIND(" ",Leistungsziele!A142))</f>
        <v>Übergänge kinder- und gruppenbezogen begleiten und gestalten</v>
      </c>
      <c r="C142" s="25"/>
      <c r="D142" s="25"/>
      <c r="E142" s="25"/>
      <c r="F142" s="25"/>
      <c r="G142" s="25"/>
      <c r="H142" s="25"/>
      <c r="I142" s="25"/>
    </row>
    <row r="143" spans="1:9" ht="13.2" customHeight="1" x14ac:dyDescent="0.2">
      <c r="A143" s="36" t="str">
        <f>LEFT(Leistungsziele!A143,FIND(" ",Leistungsziele!A143))</f>
        <v xml:space="preserve">e2.1 </v>
      </c>
      <c r="B143" s="37" t="str">
        <f>LEFT(RIGHT(Leistungsziele!A143,LEN(Leistungsziele!A143)-FIND(" ",Leistungsziele!A143)),55)&amp;"…"</f>
        <v>… begleitet alltägliche Übergänge der Kinder individuel…</v>
      </c>
      <c r="C143" s="40" t="str">
        <f>IFERROR(VLOOKUP(Leistungsziele!B143,tbldropdownHK[],2),"")</f>
        <v/>
      </c>
      <c r="D143" s="40" t="str">
        <f>IFERROR(VLOOKUP(Leistungsziele!C143,tbldropdownHK[],2),"")</f>
        <v/>
      </c>
      <c r="E143" s="90" t="str">
        <f>IFERROR(VLOOKUP(Leistungsziele!F143,tbldropdownHK[],2),"")</f>
        <v/>
      </c>
      <c r="F143" s="90" t="str">
        <f>IFERROR(VLOOKUP(Leistungsziele!G143,tbldropdownHK[],2),"")</f>
        <v/>
      </c>
      <c r="G143" s="40" t="str">
        <f>IFERROR(VLOOKUP(Leistungsziele!J143,tbldropdownHK[],2),"")</f>
        <v/>
      </c>
      <c r="H143" s="40" t="str">
        <f>IFERROR(VLOOKUP(Leistungsziele!K143,tbldropdownHK[],2),"")</f>
        <v/>
      </c>
      <c r="I143" s="53"/>
    </row>
    <row r="144" spans="1:9" ht="13.2" customHeight="1" x14ac:dyDescent="0.2">
      <c r="A144" s="36" t="str">
        <f>LEFT(Leistungsziele!A144,FIND(" ",Leistungsziele!A144))</f>
        <v xml:space="preserve">e2.2 </v>
      </c>
      <c r="B144" s="38" t="str">
        <f>LEFT(RIGHT(Leistungsziele!A144,LEN(Leistungsziele!A144)-FIND(" ",Leistungsziele!A144)),55)&amp;"…"</f>
        <v>… überblickt die verschiedenen Übergänge der einzelnen …</v>
      </c>
      <c r="C144" s="41" t="str">
        <f>IFERROR(VLOOKUP(Leistungsziele!B144,tbldropdownHK[],2),"")</f>
        <v/>
      </c>
      <c r="D144" s="41" t="str">
        <f>IFERROR(VLOOKUP(Leistungsziele!C144,tbldropdownHK[],2),"")</f>
        <v/>
      </c>
      <c r="E144" s="91" t="str">
        <f>IFERROR(VLOOKUP(Leistungsziele!F144,tbldropdownHK[],2),"")</f>
        <v/>
      </c>
      <c r="F144" s="91" t="str">
        <f>IFERROR(VLOOKUP(Leistungsziele!G144,tbldropdownHK[],2),"")</f>
        <v/>
      </c>
      <c r="G144" s="41" t="str">
        <f>IFERROR(VLOOKUP(Leistungsziele!J144,tbldropdownHK[],2),"")</f>
        <v/>
      </c>
      <c r="H144" s="41" t="str">
        <f>IFERROR(VLOOKUP(Leistungsziele!K144,tbldropdownHK[],2),"")</f>
        <v/>
      </c>
      <c r="I144" s="54"/>
    </row>
    <row r="145" spans="1:9" ht="13.2" customHeight="1" x14ac:dyDescent="0.2">
      <c r="A145" s="36" t="str">
        <f>LEFT(Leistungsziele!A145,FIND(" ",Leistungsziele!A145))</f>
        <v xml:space="preserve">e2.3 </v>
      </c>
      <c r="B145" s="39" t="str">
        <f>LEFT(RIGHT(Leistungsziele!A145,LEN(Leistungsziele!A145)-FIND(" ",Leistungsziele!A145)),55)&amp;"…"</f>
        <v>… bezieht beim Umgang mit Kindern das Wissen um die Übe…</v>
      </c>
      <c r="C145" s="42" t="str">
        <f>IFERROR(VLOOKUP(Leistungsziele!B145,tbldropdownHK[],2),"")</f>
        <v/>
      </c>
      <c r="D145" s="42" t="str">
        <f>IFERROR(VLOOKUP(Leistungsziele!C145,tbldropdownHK[],2),"")</f>
        <v/>
      </c>
      <c r="E145" s="92" t="str">
        <f>IFERROR(VLOOKUP(Leistungsziele!F145,tbldropdownHK[],2),"")</f>
        <v/>
      </c>
      <c r="F145" s="92" t="str">
        <f>IFERROR(VLOOKUP(Leistungsziele!G145,tbldropdownHK[],2),"")</f>
        <v/>
      </c>
      <c r="G145" s="42" t="str">
        <f>IFERROR(VLOOKUP(Leistungsziele!J145,tbldropdownHK[],2),"")</f>
        <v/>
      </c>
      <c r="H145" s="42" t="str">
        <f>IFERROR(VLOOKUP(Leistungsziele!K145,tbldropdownHK[],2),"")</f>
        <v/>
      </c>
      <c r="I145" s="55"/>
    </row>
    <row r="146" spans="1:9" ht="12.45" customHeight="1" x14ac:dyDescent="0.3">
      <c r="A146" s="28" t="str">
        <f>LEFT(Leistungsziele!A146,FIND(" ",Leistungsziele!A146))</f>
        <v xml:space="preserve">e3: </v>
      </c>
      <c r="B146" s="29" t="str">
        <f>RIGHT(Leistungsziele!A146,LEN(Leistungsziele!A146)-FIND(" ",Leistungsziele!A146))</f>
        <v>Die Beziehung zu Säuglingen und Kleinkindern gestalten und die Körperpflege ausführen</v>
      </c>
      <c r="C146" s="25"/>
      <c r="D146" s="25"/>
      <c r="E146" s="25"/>
      <c r="F146" s="25"/>
      <c r="G146" s="25"/>
      <c r="H146" s="25"/>
      <c r="I146" s="25"/>
    </row>
    <row r="147" spans="1:9" ht="13.2" customHeight="1" x14ac:dyDescent="0.2">
      <c r="A147" s="36" t="str">
        <f>LEFT(Leistungsziele!A147,FIND(" ",Leistungsziele!A147))</f>
        <v xml:space="preserve">e3.1 </v>
      </c>
      <c r="B147" s="37" t="str">
        <f>LEFT(RIGHT(Leistungsziele!A147,LEN(Leistungsziele!A147)-FIND(" ",Leistungsziele!A147)),55)&amp;"…"</f>
        <v>… baut über die Beziehungsgestaltung im Alltag eine ver…</v>
      </c>
      <c r="C147" s="90" t="str">
        <f>IFERROR(VLOOKUP(Leistungsziele!B147,tbldropdownHK[],2),"")</f>
        <v/>
      </c>
      <c r="D147" s="90" t="str">
        <f>IFERROR(VLOOKUP(Leistungsziele!C147,tbldropdownHK[],2),"")</f>
        <v/>
      </c>
      <c r="E147" s="40" t="str">
        <f>IFERROR(VLOOKUP(Leistungsziele!F147,tbldropdownHK[],2),"")</f>
        <v/>
      </c>
      <c r="F147" s="40" t="str">
        <f>IFERROR(VLOOKUP(Leistungsziele!G147,tbldropdownHK[],2),"")</f>
        <v/>
      </c>
      <c r="G147" s="40" t="str">
        <f>IFERROR(VLOOKUP(Leistungsziele!J147,tbldropdownHK[],2),"")</f>
        <v/>
      </c>
      <c r="H147" s="40" t="str">
        <f>IFERROR(VLOOKUP(Leistungsziele!K147,tbldropdownHK[],2),"")</f>
        <v/>
      </c>
      <c r="I147" s="53"/>
    </row>
    <row r="148" spans="1:9" ht="13.2" customHeight="1" x14ac:dyDescent="0.2">
      <c r="A148" s="36" t="str">
        <f>LEFT(Leistungsziele!A148,FIND(" ",Leistungsziele!A148))</f>
        <v xml:space="preserve">e3.2 </v>
      </c>
      <c r="B148" s="38" t="str">
        <f>LEFT(RIGHT(Leistungsziele!A148,LEN(Leistungsziele!A148)-FIND(" ",Leistungsziele!A148)),55)&amp;"…"</f>
        <v>… erkennt die Bedürfnisse der Säuglinge und Kleinkinder…</v>
      </c>
      <c r="C148" s="91" t="str">
        <f>IFERROR(VLOOKUP(Leistungsziele!B148,tbldropdownHK[],2),"")</f>
        <v/>
      </c>
      <c r="D148" s="91" t="str">
        <f>IFERROR(VLOOKUP(Leistungsziele!C148,tbldropdownHK[],2),"")</f>
        <v/>
      </c>
      <c r="E148" s="41" t="str">
        <f>IFERROR(VLOOKUP(Leistungsziele!F148,tbldropdownHK[],2),"")</f>
        <v/>
      </c>
      <c r="F148" s="41" t="str">
        <f>IFERROR(VLOOKUP(Leistungsziele!G148,tbldropdownHK[],2),"")</f>
        <v/>
      </c>
      <c r="G148" s="41" t="str">
        <f>IFERROR(VLOOKUP(Leistungsziele!J148,tbldropdownHK[],2),"")</f>
        <v/>
      </c>
      <c r="H148" s="41" t="str">
        <f>IFERROR(VLOOKUP(Leistungsziele!K148,tbldropdownHK[],2),"")</f>
        <v/>
      </c>
      <c r="I148" s="54"/>
    </row>
    <row r="149" spans="1:9" ht="13.2" customHeight="1" x14ac:dyDescent="0.2">
      <c r="A149" s="36" t="str">
        <f>LEFT(Leistungsziele!A149,FIND(" ",Leistungsziele!A149))</f>
        <v xml:space="preserve">e3.3 </v>
      </c>
      <c r="B149" s="37" t="str">
        <f>LEFT(RIGHT(Leistungsziele!A149,LEN(Leistungsziele!A149)-FIND(" ",Leistungsziele!A149)),55)&amp;"…"</f>
        <v>… reflektiert ihre Beziehung zu den Säuglingen und Klei…</v>
      </c>
      <c r="C149" s="90" t="str">
        <f>IFERROR(VLOOKUP(Leistungsziele!B149,tbldropdownHK[],2),"")</f>
        <v/>
      </c>
      <c r="D149" s="90" t="str">
        <f>IFERROR(VLOOKUP(Leistungsziele!C149,tbldropdownHK[],2),"")</f>
        <v/>
      </c>
      <c r="E149" s="40" t="str">
        <f>IFERROR(VLOOKUP(Leistungsziele!F149,tbldropdownHK[],2),"")</f>
        <v/>
      </c>
      <c r="F149" s="40" t="str">
        <f>IFERROR(VLOOKUP(Leistungsziele!G149,tbldropdownHK[],2),"")</f>
        <v/>
      </c>
      <c r="G149" s="40" t="str">
        <f>IFERROR(VLOOKUP(Leistungsziele!J149,tbldropdownHK[],2),"")</f>
        <v/>
      </c>
      <c r="H149" s="40" t="str">
        <f>IFERROR(VLOOKUP(Leistungsziele!K149,tbldropdownHK[],2),"")</f>
        <v/>
      </c>
      <c r="I149" s="53"/>
    </row>
    <row r="150" spans="1:9" ht="13.2" customHeight="1" x14ac:dyDescent="0.2">
      <c r="A150" s="36" t="str">
        <f>LEFT(Leistungsziele!A150,FIND(" ",Leistungsziele!A150))</f>
        <v xml:space="preserve">e3.4 </v>
      </c>
      <c r="B150" s="38" t="str">
        <f>LEFT(RIGHT(Leistungsziele!A150,LEN(Leistungsziele!A150)-FIND(" ",Leistungsziele!A150)),55)&amp;"…"</f>
        <v>… pflegt Säuglinge und Kleinkinder sorgfältig und fachl…</v>
      </c>
      <c r="C150" s="91" t="str">
        <f>IFERROR(VLOOKUP(Leistungsziele!B150,tbldropdownHK[],2),"")</f>
        <v/>
      </c>
      <c r="D150" s="91" t="str">
        <f>IFERROR(VLOOKUP(Leistungsziele!C150,tbldropdownHK[],2),"")</f>
        <v/>
      </c>
      <c r="E150" s="41" t="str">
        <f>IFERROR(VLOOKUP(Leistungsziele!F150,tbldropdownHK[],2),"")</f>
        <v/>
      </c>
      <c r="F150" s="41" t="str">
        <f>IFERROR(VLOOKUP(Leistungsziele!G150,tbldropdownHK[],2),"")</f>
        <v/>
      </c>
      <c r="G150" s="41" t="str">
        <f>IFERROR(VLOOKUP(Leistungsziele!J150,tbldropdownHK[],2),"")</f>
        <v/>
      </c>
      <c r="H150" s="41" t="str">
        <f>IFERROR(VLOOKUP(Leistungsziele!K150,tbldropdownHK[],2),"")</f>
        <v/>
      </c>
      <c r="I150" s="54"/>
    </row>
    <row r="151" spans="1:9" ht="13.2" customHeight="1" x14ac:dyDescent="0.2">
      <c r="A151" s="36" t="str">
        <f>LEFT(Leistungsziele!A151,FIND(" ",Leistungsziele!A151))</f>
        <v xml:space="preserve">e3.5 </v>
      </c>
      <c r="B151" s="39" t="str">
        <f>LEFT(RIGHT(Leistungsziele!A151,LEN(Leistungsziele!A151)-FIND(" ",Leistungsziele!A151)),55)&amp;"…"</f>
        <v>… berücksichtigt bei der Pflege von Säuglingen und Klei…</v>
      </c>
      <c r="C151" s="92" t="str">
        <f>IFERROR(VLOOKUP(Leistungsziele!B151,tbldropdownHK[],2),"")</f>
        <v/>
      </c>
      <c r="D151" s="92" t="str">
        <f>IFERROR(VLOOKUP(Leistungsziele!C151,tbldropdownHK[],2),"")</f>
        <v/>
      </c>
      <c r="E151" s="42" t="str">
        <f>IFERROR(VLOOKUP(Leistungsziele!F151,tbldropdownHK[],2),"")</f>
        <v/>
      </c>
      <c r="F151" s="42" t="str">
        <f>IFERROR(VLOOKUP(Leistungsziele!G151,tbldropdownHK[],2),"")</f>
        <v/>
      </c>
      <c r="G151" s="42" t="str">
        <f>IFERROR(VLOOKUP(Leistungsziele!J151,tbldropdownHK[],2),"")</f>
        <v/>
      </c>
      <c r="H151" s="42" t="str">
        <f>IFERROR(VLOOKUP(Leistungsziele!K151,tbldropdownHK[],2),"")</f>
        <v/>
      </c>
      <c r="I151" s="55"/>
    </row>
    <row r="152" spans="1:9" ht="12.45" customHeight="1" x14ac:dyDescent="0.3">
      <c r="A152" s="28" t="str">
        <f>LEFT(Leistungsziele!A152,FIND(" ",Leistungsziele!A152))</f>
        <v xml:space="preserve">e4: </v>
      </c>
      <c r="B152" s="29" t="str">
        <f>RIGHT(Leistungsziele!A152,LEN(Leistungsziele!A152)-FIND(" ",Leistungsziele!A152))</f>
        <v>Kinder in Gruppensituationen begleiten und unterstützen</v>
      </c>
      <c r="C152" s="25"/>
      <c r="D152" s="25"/>
      <c r="E152" s="25"/>
      <c r="F152" s="25"/>
      <c r="G152" s="25"/>
      <c r="H152" s="25"/>
      <c r="I152" s="25"/>
    </row>
    <row r="153" spans="1:9" ht="13.2" customHeight="1" x14ac:dyDescent="0.2">
      <c r="A153" s="36" t="str">
        <f>LEFT(Leistungsziele!A153,FIND(" ",Leistungsziele!A153))</f>
        <v xml:space="preserve">e4.1 </v>
      </c>
      <c r="B153" s="37" t="str">
        <f>LEFT(RIGHT(Leistungsziele!A153,LEN(Leistungsziele!A153)-FIND(" ",Leistungsziele!A153)),55)&amp;"…"</f>
        <v>… handelt bei Bedarf Freiräume und Regeln mit Kindern u…</v>
      </c>
      <c r="C153" s="40" t="str">
        <f>IFERROR(VLOOKUP(Leistungsziele!B153,tbldropdownHK[],2),"")</f>
        <v/>
      </c>
      <c r="D153" s="40" t="str">
        <f>IFERROR(VLOOKUP(Leistungsziele!C153,tbldropdownHK[],2),"")</f>
        <v/>
      </c>
      <c r="E153" s="90" t="str">
        <f>IFERROR(VLOOKUP(Leistungsziele!F153,tbldropdownHK[],2),"")</f>
        <v/>
      </c>
      <c r="F153" s="90" t="str">
        <f>IFERROR(VLOOKUP(Leistungsziele!G153,tbldropdownHK[],2),"")</f>
        <v/>
      </c>
      <c r="G153" s="90" t="str">
        <f>IFERROR(VLOOKUP(Leistungsziele!J153,tbldropdownHK[],2),"")</f>
        <v/>
      </c>
      <c r="H153" s="90" t="str">
        <f>IFERROR(VLOOKUP(Leistungsziele!K153,tbldropdownHK[],2),"")</f>
        <v/>
      </c>
      <c r="I153" s="53"/>
    </row>
    <row r="154" spans="1:9" ht="13.2" customHeight="1" x14ac:dyDescent="0.2">
      <c r="A154" s="36" t="str">
        <f>LEFT(Leistungsziele!A154,FIND(" ",Leistungsziele!A154))</f>
        <v xml:space="preserve">e4.2 </v>
      </c>
      <c r="B154" s="38" t="str">
        <f>LEFT(RIGHT(Leistungsziele!A154,LEN(Leistungsziele!A154)-FIND(" ",Leistungsziele!A154)),55)&amp;"…"</f>
        <v>… beschreibt die bestehenden Regeln und Rahmenbedingung…</v>
      </c>
      <c r="C154" s="41" t="str">
        <f>IFERROR(VLOOKUP(Leistungsziele!B154,tbldropdownHK[],2),"")</f>
        <v/>
      </c>
      <c r="D154" s="41" t="str">
        <f>IFERROR(VLOOKUP(Leistungsziele!C154,tbldropdownHK[],2),"")</f>
        <v/>
      </c>
      <c r="E154" s="91" t="str">
        <f>IFERROR(VLOOKUP(Leistungsziele!F154,tbldropdownHK[],2),"")</f>
        <v/>
      </c>
      <c r="F154" s="91" t="str">
        <f>IFERROR(VLOOKUP(Leistungsziele!G154,tbldropdownHK[],2),"")</f>
        <v/>
      </c>
      <c r="G154" s="91" t="str">
        <f>IFERROR(VLOOKUP(Leistungsziele!J154,tbldropdownHK[],2),"")</f>
        <v/>
      </c>
      <c r="H154" s="91" t="str">
        <f>IFERROR(VLOOKUP(Leistungsziele!K154,tbldropdownHK[],2),"")</f>
        <v/>
      </c>
      <c r="I154" s="54"/>
    </row>
    <row r="155" spans="1:9" ht="13.2" customHeight="1" x14ac:dyDescent="0.2">
      <c r="A155" s="36" t="str">
        <f>LEFT(Leistungsziele!A155,FIND(" ",Leistungsziele!A155))</f>
        <v xml:space="preserve">e4.3 </v>
      </c>
      <c r="B155" s="37" t="str">
        <f>LEFT(RIGHT(Leistungsziele!A155,LEN(Leistungsziele!A155)-FIND(" ",Leistungsziele!A155)),55)&amp;"…"</f>
        <v>… unterstützt die Kinder dabei, ihre Wünsche zu äussern…</v>
      </c>
      <c r="C155" s="40" t="str">
        <f>IFERROR(VLOOKUP(Leistungsziele!B155,tbldropdownHK[],2),"")</f>
        <v/>
      </c>
      <c r="D155" s="40" t="str">
        <f>IFERROR(VLOOKUP(Leistungsziele!C155,tbldropdownHK[],2),"")</f>
        <v/>
      </c>
      <c r="E155" s="90" t="str">
        <f>IFERROR(VLOOKUP(Leistungsziele!F155,tbldropdownHK[],2),"")</f>
        <v/>
      </c>
      <c r="F155" s="90" t="str">
        <f>IFERROR(VLOOKUP(Leistungsziele!G155,tbldropdownHK[],2),"")</f>
        <v/>
      </c>
      <c r="G155" s="90" t="str">
        <f>IFERROR(VLOOKUP(Leistungsziele!J155,tbldropdownHK[],2),"")</f>
        <v/>
      </c>
      <c r="H155" s="90" t="str">
        <f>IFERROR(VLOOKUP(Leistungsziele!K155,tbldropdownHK[],2),"")</f>
        <v/>
      </c>
      <c r="I155" s="53"/>
    </row>
    <row r="156" spans="1:9" ht="13.2" customHeight="1" x14ac:dyDescent="0.2">
      <c r="A156" s="36" t="str">
        <f>LEFT(Leistungsziele!A156,FIND(" ",Leistungsziele!A156))</f>
        <v xml:space="preserve">e4.4 </v>
      </c>
      <c r="B156" s="38" t="str">
        <f>LEFT(RIGHT(Leistungsziele!A156,LEN(Leistungsziele!A156)-FIND(" ",Leistungsziele!A156)),55)&amp;"…"</f>
        <v>… ist sich der Wichtigkeit der Inklusion der einzelnen …</v>
      </c>
      <c r="C156" s="41" t="str">
        <f>IFERROR(VLOOKUP(Leistungsziele!B156,tbldropdownHK[],2),"")</f>
        <v/>
      </c>
      <c r="D156" s="41" t="str">
        <f>IFERROR(VLOOKUP(Leistungsziele!C156,tbldropdownHK[],2),"")</f>
        <v/>
      </c>
      <c r="E156" s="91" t="str">
        <f>IFERROR(VLOOKUP(Leistungsziele!F156,tbldropdownHK[],2),"")</f>
        <v/>
      </c>
      <c r="F156" s="91" t="str">
        <f>IFERROR(VLOOKUP(Leistungsziele!G156,tbldropdownHK[],2),"")</f>
        <v/>
      </c>
      <c r="G156" s="91" t="str">
        <f>IFERROR(VLOOKUP(Leistungsziele!J156,tbldropdownHK[],2),"")</f>
        <v/>
      </c>
      <c r="H156" s="91" t="str">
        <f>IFERROR(VLOOKUP(Leistungsziele!K156,tbldropdownHK[],2),"")</f>
        <v/>
      </c>
      <c r="I156" s="54"/>
    </row>
    <row r="157" spans="1:9" ht="13.2" customHeight="1" x14ac:dyDescent="0.2">
      <c r="A157" s="36" t="str">
        <f>LEFT(Leistungsziele!A157,FIND(" ",Leistungsziele!A157))</f>
        <v xml:space="preserve">e4.5 </v>
      </c>
      <c r="B157" s="37" t="str">
        <f>LEFT(RIGHT(Leistungsziele!A157,LEN(Leistungsziele!A157)-FIND(" ",Leistungsziele!A157)),55)&amp;"…"</f>
        <v>… bringt gemachte Erkenntnisse über Verhaltensauffällig…</v>
      </c>
      <c r="C157" s="40" t="str">
        <f>IFERROR(VLOOKUP(Leistungsziele!B157,tbldropdownHK[],2),"")</f>
        <v/>
      </c>
      <c r="D157" s="40" t="str">
        <f>IFERROR(VLOOKUP(Leistungsziele!C157,tbldropdownHK[],2),"")</f>
        <v/>
      </c>
      <c r="E157" s="90" t="str">
        <f>IFERROR(VLOOKUP(Leistungsziele!F157,tbldropdownHK[],2),"")</f>
        <v/>
      </c>
      <c r="F157" s="90" t="str">
        <f>IFERROR(VLOOKUP(Leistungsziele!G157,tbldropdownHK[],2),"")</f>
        <v/>
      </c>
      <c r="G157" s="90" t="str">
        <f>IFERROR(VLOOKUP(Leistungsziele!J157,tbldropdownHK[],2),"")</f>
        <v/>
      </c>
      <c r="H157" s="90" t="str">
        <f>IFERROR(VLOOKUP(Leistungsziele!K157,tbldropdownHK[],2),"")</f>
        <v/>
      </c>
      <c r="I157" s="53"/>
    </row>
    <row r="158" spans="1:9" ht="13.2" customHeight="1" x14ac:dyDescent="0.2">
      <c r="A158" s="36" t="str">
        <f>LEFT(Leistungsziele!A158,FIND(" ",Leistungsziele!A158))</f>
        <v xml:space="preserve">e4.6 </v>
      </c>
      <c r="B158" s="38" t="str">
        <f>LEFT(RIGHT(Leistungsziele!A158,LEN(Leistungsziele!A158)-FIND(" ",Leistungsziele!A158)),55)&amp;"…"</f>
        <v>… nimmt die Bedürfnisse des einzelnen Kindes sowie der …</v>
      </c>
      <c r="C158" s="41" t="str">
        <f>IFERROR(VLOOKUP(Leistungsziele!B158,tbldropdownHK[],2),"")</f>
        <v/>
      </c>
      <c r="D158" s="41" t="str">
        <f>IFERROR(VLOOKUP(Leistungsziele!C158,tbldropdownHK[],2),"")</f>
        <v/>
      </c>
      <c r="E158" s="91" t="str">
        <f>IFERROR(VLOOKUP(Leistungsziele!F158,tbldropdownHK[],2),"")</f>
        <v/>
      </c>
      <c r="F158" s="91" t="str">
        <f>IFERROR(VLOOKUP(Leistungsziele!G158,tbldropdownHK[],2),"")</f>
        <v/>
      </c>
      <c r="G158" s="91" t="str">
        <f>IFERROR(VLOOKUP(Leistungsziele!J158,tbldropdownHK[],2),"")</f>
        <v/>
      </c>
      <c r="H158" s="91" t="str">
        <f>IFERROR(VLOOKUP(Leistungsziele!K158,tbldropdownHK[],2),"")</f>
        <v/>
      </c>
      <c r="I158" s="54"/>
    </row>
    <row r="159" spans="1:9" ht="13.2" customHeight="1" x14ac:dyDescent="0.2">
      <c r="A159" s="36" t="str">
        <f>LEFT(Leistungsziele!A159,FIND(" ",Leistungsziele!A159))</f>
        <v xml:space="preserve">e4.7 </v>
      </c>
      <c r="B159" s="39" t="str">
        <f>LEFT(RIGHT(Leistungsziele!A159,LEN(Leistungsziele!A159)-FIND(" ",Leistungsziele!A159)),55)&amp;"…"</f>
        <v>… erkennt, wann sie sich bezüglich des Aushandelns von …</v>
      </c>
      <c r="C159" s="42" t="str">
        <f>IFERROR(VLOOKUP(Leistungsziele!B159,tbldropdownHK[],2),"")</f>
        <v/>
      </c>
      <c r="D159" s="42" t="str">
        <f>IFERROR(VLOOKUP(Leistungsziele!C159,tbldropdownHK[],2),"")</f>
        <v/>
      </c>
      <c r="E159" s="92" t="str">
        <f>IFERROR(VLOOKUP(Leistungsziele!F159,tbldropdownHK[],2),"")</f>
        <v/>
      </c>
      <c r="F159" s="92" t="str">
        <f>IFERROR(VLOOKUP(Leistungsziele!G159,tbldropdownHK[],2),"")</f>
        <v/>
      </c>
      <c r="G159" s="92" t="str">
        <f>IFERROR(VLOOKUP(Leistungsziele!J159,tbldropdownHK[],2),"")</f>
        <v/>
      </c>
      <c r="H159" s="92" t="str">
        <f>IFERROR(VLOOKUP(Leistungsziele!K159,tbldropdownHK[],2),"")</f>
        <v/>
      </c>
      <c r="I159" s="55"/>
    </row>
    <row r="160" spans="1:9" ht="12.45" customHeight="1" x14ac:dyDescent="0.3">
      <c r="A160" s="69" t="str">
        <f>LEFT(Leistungsziele!A160,FIND(" ",Leistungsziele!A160))</f>
        <v xml:space="preserve">f. </v>
      </c>
      <c r="B160" s="70" t="str">
        <f>RIGHT(Leistungsziele!A160,LEN(Leistungsziele!A160)-FIND(" ",Leistungsziele!A160))</f>
        <v>Unterstützen von Bildung und Entwicklung, Erhalten und Fördern der Lebensqualität (Fachrichtung Kinder)</v>
      </c>
      <c r="C160" s="71"/>
      <c r="D160" s="71"/>
      <c r="E160" s="71"/>
      <c r="F160" s="71"/>
      <c r="G160" s="71"/>
      <c r="H160" s="71"/>
      <c r="I160" s="71"/>
    </row>
    <row r="161" spans="1:9" ht="12.45" customHeight="1" x14ac:dyDescent="0.3">
      <c r="A161" s="28" t="str">
        <f>LEFT(Leistungsziele!A161,FIND(" ",Leistungsziele!A161))</f>
        <v xml:space="preserve">f1: </v>
      </c>
      <c r="B161" s="29" t="str">
        <f>RIGHT(Leistungsziele!A161,LEN(Leistungsziele!A161)-FIND(" ",Leistungsziele!A161))</f>
        <v>Beim Erfassen und Dokumentieren der Bildungs- und Entwicklungsprozesse mitwirken</v>
      </c>
      <c r="C161" s="25"/>
      <c r="D161" s="25"/>
      <c r="E161" s="25"/>
      <c r="F161" s="25"/>
      <c r="G161" s="25"/>
      <c r="H161" s="25"/>
      <c r="I161" s="25"/>
    </row>
    <row r="162" spans="1:9" ht="13.2" customHeight="1" x14ac:dyDescent="0.2">
      <c r="A162" s="36" t="str">
        <f>LEFT(Leistungsziele!A162,FIND(" ",Leistungsziele!A162))</f>
        <v xml:space="preserve">f1.1 </v>
      </c>
      <c r="B162" s="37" t="str">
        <f>LEFT(RIGHT(Leistungsziele!A162,LEN(Leistungsziele!A162)-FIND(" ",Leistungsziele!A162)),55)&amp;"…"</f>
        <v>… erfasst den Bildungs- und Entwicklungsstand der Kinde…</v>
      </c>
      <c r="C162" s="90" t="str">
        <f>IFERROR(VLOOKUP(Leistungsziele!B162,tbldropdownHK[],2),"")</f>
        <v/>
      </c>
      <c r="D162" s="90" t="str">
        <f>IFERROR(VLOOKUP(Leistungsziele!C162,tbldropdownHK[],2),"")</f>
        <v/>
      </c>
      <c r="E162" s="40" t="str">
        <f>IFERROR(VLOOKUP(Leistungsziele!F162,tbldropdownHK[],2),"")</f>
        <v/>
      </c>
      <c r="F162" s="40" t="str">
        <f>IFERROR(VLOOKUP(Leistungsziele!G162,tbldropdownHK[],2),"")</f>
        <v/>
      </c>
      <c r="G162" s="90" t="str">
        <f>IFERROR(VLOOKUP(Leistungsziele!J162,tbldropdownHK[],2),"")</f>
        <v/>
      </c>
      <c r="H162" s="90" t="str">
        <f>IFERROR(VLOOKUP(Leistungsziele!K162,tbldropdownHK[],2),"")</f>
        <v/>
      </c>
      <c r="I162" s="53"/>
    </row>
    <row r="163" spans="1:9" ht="13.2" customHeight="1" x14ac:dyDescent="0.2">
      <c r="A163" s="36" t="str">
        <f>LEFT(Leistungsziele!A163,FIND(" ",Leistungsziele!A163))</f>
        <v xml:space="preserve">f1.2 </v>
      </c>
      <c r="B163" s="38" t="str">
        <f>LEFT(RIGHT(Leistungsziele!A163,LEN(Leistungsziele!A163)-FIND(" ",Leistungsziele!A163)),55)&amp;"…"</f>
        <v>… analysiert den Bildungs- und Entwicklungsstand der Ki…</v>
      </c>
      <c r="C163" s="91" t="str">
        <f>IFERROR(VLOOKUP(Leistungsziele!B163,tbldropdownHK[],2),"")</f>
        <v/>
      </c>
      <c r="D163" s="91" t="str">
        <f>IFERROR(VLOOKUP(Leistungsziele!C163,tbldropdownHK[],2),"")</f>
        <v/>
      </c>
      <c r="E163" s="41" t="str">
        <f>IFERROR(VLOOKUP(Leistungsziele!F163,tbldropdownHK[],2),"")</f>
        <v/>
      </c>
      <c r="F163" s="41" t="str">
        <f>IFERROR(VLOOKUP(Leistungsziele!G163,tbldropdownHK[],2),"")</f>
        <v/>
      </c>
      <c r="G163" s="91" t="str">
        <f>IFERROR(VLOOKUP(Leistungsziele!J163,tbldropdownHK[],2),"")</f>
        <v/>
      </c>
      <c r="H163" s="91" t="str">
        <f>IFERROR(VLOOKUP(Leistungsziele!K163,tbldropdownHK[],2),"")</f>
        <v/>
      </c>
      <c r="I163" s="54"/>
    </row>
    <row r="164" spans="1:9" ht="13.2" customHeight="1" x14ac:dyDescent="0.2">
      <c r="A164" s="36" t="str">
        <f>LEFT(Leistungsziele!A164,FIND(" ",Leistungsziele!A164))</f>
        <v xml:space="preserve">f1.3 </v>
      </c>
      <c r="B164" s="37" t="str">
        <f>LEFT(RIGHT(Leistungsziele!A164,LEN(Leistungsziele!A164)-FIND(" ",Leistungsziele!A164)),55)&amp;"…"</f>
        <v>… erklärt das pädagogische Konzept des Betriebs und kan…</v>
      </c>
      <c r="C164" s="90" t="str">
        <f>IFERROR(VLOOKUP(Leistungsziele!B164,tbldropdownHK[],2),"")</f>
        <v/>
      </c>
      <c r="D164" s="90" t="str">
        <f>IFERROR(VLOOKUP(Leistungsziele!C164,tbldropdownHK[],2),"")</f>
        <v/>
      </c>
      <c r="E164" s="40" t="str">
        <f>IFERROR(VLOOKUP(Leistungsziele!F164,tbldropdownHK[],2),"")</f>
        <v/>
      </c>
      <c r="F164" s="40" t="str">
        <f>IFERROR(VLOOKUP(Leistungsziele!G164,tbldropdownHK[],2),"")</f>
        <v/>
      </c>
      <c r="G164" s="90" t="str">
        <f>IFERROR(VLOOKUP(Leistungsziele!J164,tbldropdownHK[],2),"")</f>
        <v/>
      </c>
      <c r="H164" s="90" t="str">
        <f>IFERROR(VLOOKUP(Leistungsziele!K164,tbldropdownHK[],2),"")</f>
        <v/>
      </c>
      <c r="I164" s="53"/>
    </row>
    <row r="165" spans="1:9" ht="13.2" customHeight="1" x14ac:dyDescent="0.2">
      <c r="A165" s="36" t="str">
        <f>LEFT(Leistungsziele!A165,FIND(" ",Leistungsziele!A165))</f>
        <v xml:space="preserve">f1.4 </v>
      </c>
      <c r="B165" s="38" t="str">
        <f>LEFT(RIGHT(Leistungsziele!A165,LEN(Leistungsziele!A165)-FIND(" ",Leistungsziele!A165)),55)&amp;"…"</f>
        <v>… ist sich der Wichtigkeit einer differenzierten, werte…</v>
      </c>
      <c r="C165" s="91" t="str">
        <f>IFERROR(VLOOKUP(Leistungsziele!B165,tbldropdownHK[],2),"")</f>
        <v/>
      </c>
      <c r="D165" s="91" t="str">
        <f>IFERROR(VLOOKUP(Leistungsziele!C165,tbldropdownHK[],2),"")</f>
        <v/>
      </c>
      <c r="E165" s="41" t="str">
        <f>IFERROR(VLOOKUP(Leistungsziele!F165,tbldropdownHK[],2),"")</f>
        <v/>
      </c>
      <c r="F165" s="41" t="str">
        <f>IFERROR(VLOOKUP(Leistungsziele!G165,tbldropdownHK[],2),"")</f>
        <v/>
      </c>
      <c r="G165" s="91" t="str">
        <f>IFERROR(VLOOKUP(Leistungsziele!J165,tbldropdownHK[],2),"")</f>
        <v/>
      </c>
      <c r="H165" s="91" t="str">
        <f>IFERROR(VLOOKUP(Leistungsziele!K165,tbldropdownHK[],2),"")</f>
        <v/>
      </c>
      <c r="I165" s="54"/>
    </row>
    <row r="166" spans="1:9" ht="13.2" customHeight="1" x14ac:dyDescent="0.2">
      <c r="A166" s="36" t="str">
        <f>LEFT(Leistungsziele!A166,FIND(" ",Leistungsziele!A166))</f>
        <v xml:space="preserve">f1.5 </v>
      </c>
      <c r="B166" s="37" t="str">
        <f>LEFT(RIGHT(Leistungsziele!A166,LEN(Leistungsziele!A166)-FIND(" ",Leistungsziele!A166)),55)&amp;"…"</f>
        <v>… bezieht die nonverbale Kommunikation und äussere Einf…</v>
      </c>
      <c r="C166" s="90" t="str">
        <f>IFERROR(VLOOKUP(Leistungsziele!B166,tbldropdownHK[],2),"")</f>
        <v/>
      </c>
      <c r="D166" s="90" t="str">
        <f>IFERROR(VLOOKUP(Leistungsziele!C166,tbldropdownHK[],2),"")</f>
        <v/>
      </c>
      <c r="E166" s="40" t="str">
        <f>IFERROR(VLOOKUP(Leistungsziele!F166,tbldropdownHK[],2),"")</f>
        <v/>
      </c>
      <c r="F166" s="40" t="str">
        <f>IFERROR(VLOOKUP(Leistungsziele!G166,tbldropdownHK[],2),"")</f>
        <v/>
      </c>
      <c r="G166" s="90" t="str">
        <f>IFERROR(VLOOKUP(Leistungsziele!J166,tbldropdownHK[],2),"")</f>
        <v/>
      </c>
      <c r="H166" s="90" t="str">
        <f>IFERROR(VLOOKUP(Leistungsziele!K166,tbldropdownHK[],2),"")</f>
        <v/>
      </c>
      <c r="I166" s="53"/>
    </row>
    <row r="167" spans="1:9" ht="13.2" customHeight="1" x14ac:dyDescent="0.2">
      <c r="A167" s="36" t="str">
        <f>LEFT(Leistungsziele!A167,FIND(" ",Leistungsziele!A167))</f>
        <v xml:space="preserve">f1.6 </v>
      </c>
      <c r="B167" s="38" t="str">
        <f>LEFT(RIGHT(Leistungsziele!A167,LEN(Leistungsziele!A167)-FIND(" ",Leistungsziele!A167)),55)&amp;"…"</f>
        <v>… dokumentiert die Beobachtungen und Äusserungen unter …</v>
      </c>
      <c r="C167" s="91" t="str">
        <f>IFERROR(VLOOKUP(Leistungsziele!B167,tbldropdownHK[],2),"")</f>
        <v/>
      </c>
      <c r="D167" s="91" t="str">
        <f>IFERROR(VLOOKUP(Leistungsziele!C167,tbldropdownHK[],2),"")</f>
        <v/>
      </c>
      <c r="E167" s="41" t="str">
        <f>IFERROR(VLOOKUP(Leistungsziele!F167,tbldropdownHK[],2),"")</f>
        <v/>
      </c>
      <c r="F167" s="41" t="str">
        <f>IFERROR(VLOOKUP(Leistungsziele!G167,tbldropdownHK[],2),"")</f>
        <v/>
      </c>
      <c r="G167" s="91" t="str">
        <f>IFERROR(VLOOKUP(Leistungsziele!J167,tbldropdownHK[],2),"")</f>
        <v/>
      </c>
      <c r="H167" s="91" t="str">
        <f>IFERROR(VLOOKUP(Leistungsziele!K167,tbldropdownHK[],2),"")</f>
        <v/>
      </c>
      <c r="I167" s="54"/>
    </row>
    <row r="168" spans="1:9" ht="13.2" customHeight="1" x14ac:dyDescent="0.2">
      <c r="A168" s="36" t="str">
        <f>LEFT(Leistungsziele!A168,FIND(" ",Leistungsziele!A168))</f>
        <v xml:space="preserve">f1.7 </v>
      </c>
      <c r="B168" s="39" t="str">
        <f>LEFT(RIGHT(Leistungsziele!A168,LEN(Leistungsziele!A168)-FIND(" ",Leistungsziele!A168)),55)&amp;"…"</f>
        <v>… erläutert die gesetzlichen und betriebsinternen Vorga…</v>
      </c>
      <c r="C168" s="92" t="str">
        <f>IFERROR(VLOOKUP(Leistungsziele!B168,tbldropdownHK[],2),"")</f>
        <v/>
      </c>
      <c r="D168" s="92" t="str">
        <f>IFERROR(VLOOKUP(Leistungsziele!C168,tbldropdownHK[],2),"")</f>
        <v/>
      </c>
      <c r="E168" s="42" t="str">
        <f>IFERROR(VLOOKUP(Leistungsziele!F168,tbldropdownHK[],2),"")</f>
        <v/>
      </c>
      <c r="F168" s="42" t="str">
        <f>IFERROR(VLOOKUP(Leistungsziele!G168,tbldropdownHK[],2),"")</f>
        <v/>
      </c>
      <c r="G168" s="92" t="str">
        <f>IFERROR(VLOOKUP(Leistungsziele!J168,tbldropdownHK[],2),"")</f>
        <v/>
      </c>
      <c r="H168" s="92" t="str">
        <f>IFERROR(VLOOKUP(Leistungsziele!K168,tbldropdownHK[],2),"")</f>
        <v/>
      </c>
      <c r="I168" s="55"/>
    </row>
    <row r="169" spans="1:9" ht="12.45" customHeight="1" x14ac:dyDescent="0.3">
      <c r="A169" s="28" t="str">
        <f>LEFT(Leistungsziele!A169,FIND(" ",Leistungsziele!A169))</f>
        <v xml:space="preserve">f2: </v>
      </c>
      <c r="B169" s="29" t="str">
        <f>RIGHT(Leistungsziele!A169,LEN(Leistungsziele!A169)-FIND(" ",Leistungsziele!A169))</f>
        <v>Bei der Planung von bildungs- und entwicklungsunterstützenden Angeboten mitwirken</v>
      </c>
      <c r="C169" s="25"/>
      <c r="D169" s="25"/>
      <c r="E169" s="25"/>
      <c r="F169" s="25"/>
      <c r="G169" s="25"/>
      <c r="H169" s="25"/>
      <c r="I169" s="25"/>
    </row>
    <row r="170" spans="1:9" ht="13.2" customHeight="1" x14ac:dyDescent="0.2">
      <c r="A170" s="36" t="str">
        <f>LEFT(Leistungsziele!A170,FIND(" ",Leistungsziele!A170))</f>
        <v xml:space="preserve">f2.1 </v>
      </c>
      <c r="B170" s="37" t="str">
        <f>LEFT(RIGHT(Leistungsziele!A170,LEN(Leistungsziele!A170)-FIND(" ",Leistungsziele!A170)),55)&amp;"…"</f>
        <v>… fördert die Interessen der Kinder. (K3)…</v>
      </c>
      <c r="C170" s="40" t="str">
        <f>IFERROR(VLOOKUP(Leistungsziele!B170,tbldropdownHK[],2),"")</f>
        <v/>
      </c>
      <c r="D170" s="40" t="str">
        <f>IFERROR(VLOOKUP(Leistungsziele!C170,tbldropdownHK[],2),"")</f>
        <v/>
      </c>
      <c r="E170" s="90" t="str">
        <f>IFERROR(VLOOKUP(Leistungsziele!F170,tbldropdownHK[],2),"")</f>
        <v/>
      </c>
      <c r="F170" s="90" t="str">
        <f>IFERROR(VLOOKUP(Leistungsziele!G170,tbldropdownHK[],2),"")</f>
        <v/>
      </c>
      <c r="G170" s="90" t="str">
        <f>IFERROR(VLOOKUP(Leistungsziele!J170,tbldropdownHK[],2),"")</f>
        <v/>
      </c>
      <c r="H170" s="90" t="str">
        <f>IFERROR(VLOOKUP(Leistungsziele!K170,tbldropdownHK[],2),"")</f>
        <v/>
      </c>
      <c r="I170" s="53"/>
    </row>
    <row r="171" spans="1:9" ht="13.2" customHeight="1" x14ac:dyDescent="0.2">
      <c r="A171" s="36" t="str">
        <f>LEFT(Leistungsziele!A171,FIND(" ",Leistungsziele!A171))</f>
        <v xml:space="preserve">f2.2 </v>
      </c>
      <c r="B171" s="38" t="str">
        <f>LEFT(RIGHT(Leistungsziele!A171,LEN(Leistungsziele!A171)-FIND(" ",Leistungsziele!A171)),55)&amp;"…"</f>
        <v>… fördert die Autonomie und Selbstwirksamkeit der Kinde…</v>
      </c>
      <c r="C171" s="41" t="str">
        <f>IFERROR(VLOOKUP(Leistungsziele!B171,tbldropdownHK[],2),"")</f>
        <v/>
      </c>
      <c r="D171" s="41" t="str">
        <f>IFERROR(VLOOKUP(Leistungsziele!C171,tbldropdownHK[],2),"")</f>
        <v/>
      </c>
      <c r="E171" s="91" t="str">
        <f>IFERROR(VLOOKUP(Leistungsziele!F171,tbldropdownHK[],2),"")</f>
        <v/>
      </c>
      <c r="F171" s="91" t="str">
        <f>IFERROR(VLOOKUP(Leistungsziele!G171,tbldropdownHK[],2),"")</f>
        <v/>
      </c>
      <c r="G171" s="91" t="str">
        <f>IFERROR(VLOOKUP(Leistungsziele!J171,tbldropdownHK[],2),"")</f>
        <v/>
      </c>
      <c r="H171" s="91" t="str">
        <f>IFERROR(VLOOKUP(Leistungsziele!K171,tbldropdownHK[],2),"")</f>
        <v/>
      </c>
      <c r="I171" s="54"/>
    </row>
    <row r="172" spans="1:9" ht="13.2" customHeight="1" x14ac:dyDescent="0.2">
      <c r="A172" s="36" t="str">
        <f>LEFT(Leistungsziele!A172,FIND(" ",Leistungsziele!A172))</f>
        <v xml:space="preserve">f2.3 </v>
      </c>
      <c r="B172" s="37" t="str">
        <f>LEFT(RIGHT(Leistungsziele!A172,LEN(Leistungsziele!A172)-FIND(" ",Leistungsziele!A172)),55)&amp;"…"</f>
        <v>… ermöglicht dem Kind durch entwicklungsunterstützende …</v>
      </c>
      <c r="C172" s="40" t="str">
        <f>IFERROR(VLOOKUP(Leistungsziele!B172,tbldropdownHK[],2),"")</f>
        <v/>
      </c>
      <c r="D172" s="40" t="str">
        <f>IFERROR(VLOOKUP(Leistungsziele!C172,tbldropdownHK[],2),"")</f>
        <v/>
      </c>
      <c r="E172" s="90" t="str">
        <f>IFERROR(VLOOKUP(Leistungsziele!F172,tbldropdownHK[],2),"")</f>
        <v/>
      </c>
      <c r="F172" s="90" t="str">
        <f>IFERROR(VLOOKUP(Leistungsziele!G172,tbldropdownHK[],2),"")</f>
        <v/>
      </c>
      <c r="G172" s="90" t="str">
        <f>IFERROR(VLOOKUP(Leistungsziele!J172,tbldropdownHK[],2),"")</f>
        <v/>
      </c>
      <c r="H172" s="90" t="str">
        <f>IFERROR(VLOOKUP(Leistungsziele!K172,tbldropdownHK[],2),"")</f>
        <v/>
      </c>
      <c r="I172" s="53"/>
    </row>
    <row r="173" spans="1:9" ht="13.2" customHeight="1" x14ac:dyDescent="0.2">
      <c r="A173" s="36" t="str">
        <f>LEFT(Leistungsziele!A173,FIND(" ",Leistungsziele!A173))</f>
        <v xml:space="preserve">f2.4 </v>
      </c>
      <c r="B173" s="39" t="str">
        <f>LEFT(RIGHT(Leistungsziele!A173,LEN(Leistungsziele!A173)-FIND(" ",Leistungsziele!A173)),55)&amp;"…"</f>
        <v>… bringt die eigenen Überlegungen und Beobachtungen dif…</v>
      </c>
      <c r="C173" s="42" t="str">
        <f>IFERROR(VLOOKUP(Leistungsziele!B173,tbldropdownHK[],2),"")</f>
        <v/>
      </c>
      <c r="D173" s="42" t="str">
        <f>IFERROR(VLOOKUP(Leistungsziele!C173,tbldropdownHK[],2),"")</f>
        <v/>
      </c>
      <c r="E173" s="92" t="str">
        <f>IFERROR(VLOOKUP(Leistungsziele!F173,tbldropdownHK[],2),"")</f>
        <v/>
      </c>
      <c r="F173" s="92" t="str">
        <f>IFERROR(VLOOKUP(Leistungsziele!G173,tbldropdownHK[],2),"")</f>
        <v/>
      </c>
      <c r="G173" s="92" t="str">
        <f>IFERROR(VLOOKUP(Leistungsziele!J173,tbldropdownHK[],2),"")</f>
        <v/>
      </c>
      <c r="H173" s="92" t="str">
        <f>IFERROR(VLOOKUP(Leistungsziele!K173,tbldropdownHK[],2),"")</f>
        <v/>
      </c>
      <c r="I173" s="55"/>
    </row>
    <row r="174" spans="1:9" ht="12.45" customHeight="1" x14ac:dyDescent="0.3">
      <c r="A174" s="28" t="str">
        <f>LEFT(Leistungsziele!A174,FIND(" ",Leistungsziele!A174))</f>
        <v xml:space="preserve">f3: </v>
      </c>
      <c r="B174" s="29" t="str">
        <f>RIGHT(Leistungsziele!A174,LEN(Leistungsziele!A174)-FIND(" ",Leistungsziele!A174))</f>
        <v>Gruppen- und kinderbezogene Angebote anregen und durchführen</v>
      </c>
      <c r="C174" s="25"/>
      <c r="D174" s="25"/>
      <c r="E174" s="25"/>
      <c r="F174" s="25"/>
      <c r="G174" s="25"/>
      <c r="H174" s="25"/>
      <c r="I174" s="25"/>
    </row>
    <row r="175" spans="1:9" ht="13.2" customHeight="1" x14ac:dyDescent="0.2">
      <c r="A175" s="36" t="str">
        <f>LEFT(Leistungsziele!A175,FIND(" ",Leistungsziele!A175))</f>
        <v xml:space="preserve">f3.1 </v>
      </c>
      <c r="B175" s="37" t="str">
        <f>LEFT(RIGHT(Leistungsziele!A175,LEN(Leistungsziele!A175)-FIND(" ",Leistungsziele!A175)),55)&amp;"…"</f>
        <v>… regt im Alltag Bildungs- und Entwicklungsprozesse an.…</v>
      </c>
      <c r="C175" s="40" t="str">
        <f>IFERROR(VLOOKUP(Leistungsziele!B175,tbldropdownHK[],2),"")</f>
        <v/>
      </c>
      <c r="D175" s="40" t="str">
        <f>IFERROR(VLOOKUP(Leistungsziele!C175,tbldropdownHK[],2),"")</f>
        <v/>
      </c>
      <c r="E175" s="90" t="str">
        <f>IFERROR(VLOOKUP(Leistungsziele!F175,tbldropdownHK[],2),"")</f>
        <v/>
      </c>
      <c r="F175" s="90" t="str">
        <f>IFERROR(VLOOKUP(Leistungsziele!G175,tbldropdownHK[],2),"")</f>
        <v/>
      </c>
      <c r="G175" s="90" t="str">
        <f>IFERROR(VLOOKUP(Leistungsziele!J175,tbldropdownHK[],2),"")</f>
        <v/>
      </c>
      <c r="H175" s="90" t="str">
        <f>IFERROR(VLOOKUP(Leistungsziele!K175,tbldropdownHK[],2),"")</f>
        <v/>
      </c>
      <c r="I175" s="53"/>
    </row>
    <row r="176" spans="1:9" ht="13.2" customHeight="1" x14ac:dyDescent="0.2">
      <c r="A176" s="36" t="str">
        <f>LEFT(Leistungsziele!A176,FIND(" ",Leistungsziele!A176))</f>
        <v xml:space="preserve">f3.2 </v>
      </c>
      <c r="B176" s="38" t="str">
        <f>LEFT(RIGHT(Leistungsziele!A176,LEN(Leistungsziele!A176)-FIND(" ",Leistungsziele!A176)),55)&amp;"…"</f>
        <v>… stellt eine Lernumgebung bereit, welche den Kindern d…</v>
      </c>
      <c r="C176" s="41" t="str">
        <f>IFERROR(VLOOKUP(Leistungsziele!B176,tbldropdownHK[],2),"")</f>
        <v/>
      </c>
      <c r="D176" s="41" t="str">
        <f>IFERROR(VLOOKUP(Leistungsziele!C176,tbldropdownHK[],2),"")</f>
        <v/>
      </c>
      <c r="E176" s="91" t="str">
        <f>IFERROR(VLOOKUP(Leistungsziele!F176,tbldropdownHK[],2),"")</f>
        <v/>
      </c>
      <c r="F176" s="91" t="str">
        <f>IFERROR(VLOOKUP(Leistungsziele!G176,tbldropdownHK[],2),"")</f>
        <v/>
      </c>
      <c r="G176" s="91" t="str">
        <f>IFERROR(VLOOKUP(Leistungsziele!J176,tbldropdownHK[],2),"")</f>
        <v/>
      </c>
      <c r="H176" s="91" t="str">
        <f>IFERROR(VLOOKUP(Leistungsziele!K176,tbldropdownHK[],2),"")</f>
        <v/>
      </c>
      <c r="I176" s="54"/>
    </row>
    <row r="177" spans="1:9" ht="13.2" customHeight="1" x14ac:dyDescent="0.2">
      <c r="A177" s="36" t="str">
        <f>LEFT(Leistungsziele!A177,FIND(" ",Leistungsziele!A177))</f>
        <v xml:space="preserve">f3.3 </v>
      </c>
      <c r="B177" s="39" t="str">
        <f>LEFT(RIGHT(Leistungsziele!A177,LEN(Leistungsziele!A177)-FIND(" ",Leistungsziele!A177)),55)&amp;"…"</f>
        <v>… begegnet den Kindern offen und achtsam und unterstütz…</v>
      </c>
      <c r="C177" s="42" t="str">
        <f>IFERROR(VLOOKUP(Leistungsziele!B177,tbldropdownHK[],2),"")</f>
        <v/>
      </c>
      <c r="D177" s="42" t="str">
        <f>IFERROR(VLOOKUP(Leistungsziele!C177,tbldropdownHK[],2),"")</f>
        <v/>
      </c>
      <c r="E177" s="92" t="str">
        <f>IFERROR(VLOOKUP(Leistungsziele!F177,tbldropdownHK[],2),"")</f>
        <v/>
      </c>
      <c r="F177" s="92" t="str">
        <f>IFERROR(VLOOKUP(Leistungsziele!G177,tbldropdownHK[],2),"")</f>
        <v/>
      </c>
      <c r="G177" s="92" t="str">
        <f>IFERROR(VLOOKUP(Leistungsziele!J177,tbldropdownHK[],2),"")</f>
        <v/>
      </c>
      <c r="H177" s="92" t="str">
        <f>IFERROR(VLOOKUP(Leistungsziele!K177,tbldropdownHK[],2),"")</f>
        <v/>
      </c>
      <c r="I177" s="55"/>
    </row>
    <row r="178" spans="1:9" ht="12.45" customHeight="1" x14ac:dyDescent="0.3">
      <c r="A178" s="28" t="str">
        <f>LEFT(Leistungsziele!A178,FIND(" ",Leistungsziele!A178))</f>
        <v xml:space="preserve">f4: </v>
      </c>
      <c r="B178" s="29" t="str">
        <f>RIGHT(Leistungsziele!A178,LEN(Leistungsziele!A178)-FIND(" ",Leistungsziele!A178))</f>
        <v>Beim Analysieren und Auswerten der Bildungs- und Entwicklungsangebote mitwirken</v>
      </c>
      <c r="C178" s="25"/>
      <c r="D178" s="25"/>
      <c r="E178" s="25"/>
      <c r="F178" s="25"/>
      <c r="G178" s="25"/>
      <c r="H178" s="25"/>
      <c r="I178" s="25"/>
    </row>
    <row r="179" spans="1:9" ht="13.2" customHeight="1" x14ac:dyDescent="0.2">
      <c r="A179" s="36" t="str">
        <f>LEFT(Leistungsziele!A179,FIND(" ",Leistungsziele!A179))</f>
        <v xml:space="preserve">f4.1 </v>
      </c>
      <c r="B179" s="37" t="str">
        <f>LEFT(RIGHT(Leistungsziele!A179,LEN(Leistungsziele!A179)-FIND(" ",Leistungsziele!A179)),55)&amp;"…"</f>
        <v>… wertet die Planung ihrer pädagogischen Arbeit gemäss …</v>
      </c>
      <c r="C179" s="40" t="str">
        <f>IFERROR(VLOOKUP(Leistungsziele!B179,tbldropdownHK[],2),"")</f>
        <v/>
      </c>
      <c r="D179" s="40" t="str">
        <f>IFERROR(VLOOKUP(Leistungsziele!C179,tbldropdownHK[],2),"")</f>
        <v/>
      </c>
      <c r="E179" s="90" t="str">
        <f>IFERROR(VLOOKUP(Leistungsziele!F179,tbldropdownHK[],2),"")</f>
        <v/>
      </c>
      <c r="F179" s="90" t="str">
        <f>IFERROR(VLOOKUP(Leistungsziele!G179,tbldropdownHK[],2),"")</f>
        <v/>
      </c>
      <c r="G179" s="90" t="str">
        <f>IFERROR(VLOOKUP(Leistungsziele!J179,tbldropdownHK[],2),"")</f>
        <v/>
      </c>
      <c r="H179" s="90" t="str">
        <f>IFERROR(VLOOKUP(Leistungsziele!K179,tbldropdownHK[],2),"")</f>
        <v/>
      </c>
      <c r="I179" s="53"/>
    </row>
    <row r="180" spans="1:9" ht="13.2" customHeight="1" x14ac:dyDescent="0.2">
      <c r="A180" s="36" t="str">
        <f>LEFT(Leistungsziele!A180,FIND(" ",Leistungsziele!A180))</f>
        <v xml:space="preserve">f4.2 </v>
      </c>
      <c r="B180" s="38" t="str">
        <f>LEFT(RIGHT(Leistungsziele!A180,LEN(Leistungsziele!A180)-FIND(" ",Leistungsziele!A180)),55)&amp;"…"</f>
        <v>… reflektiert die eigene Rolle, Vorbildfunktion und Mot…</v>
      </c>
      <c r="C180" s="41" t="str">
        <f>IFERROR(VLOOKUP(Leistungsziele!B180,tbldropdownHK[],2),"")</f>
        <v/>
      </c>
      <c r="D180" s="41" t="str">
        <f>IFERROR(VLOOKUP(Leistungsziele!C180,tbldropdownHK[],2),"")</f>
        <v/>
      </c>
      <c r="E180" s="91" t="str">
        <f>IFERROR(VLOOKUP(Leistungsziele!F180,tbldropdownHK[],2),"")</f>
        <v/>
      </c>
      <c r="F180" s="91" t="str">
        <f>IFERROR(VLOOKUP(Leistungsziele!G180,tbldropdownHK[],2),"")</f>
        <v/>
      </c>
      <c r="G180" s="91" t="str">
        <f>IFERROR(VLOOKUP(Leistungsziele!J180,tbldropdownHK[],2),"")</f>
        <v/>
      </c>
      <c r="H180" s="91" t="str">
        <f>IFERROR(VLOOKUP(Leistungsziele!K180,tbldropdownHK[],2),"")</f>
        <v/>
      </c>
      <c r="I180" s="54"/>
    </row>
    <row r="181" spans="1:9" ht="13.2" customHeight="1" x14ac:dyDescent="0.2">
      <c r="A181" s="36" t="str">
        <f>LEFT(Leistungsziele!A181,FIND(" ",Leistungsziele!A181))</f>
        <v xml:space="preserve">f4.3 </v>
      </c>
      <c r="B181" s="37" t="str">
        <f>LEFT(RIGHT(Leistungsziele!A181,LEN(Leistungsziele!A181)-FIND(" ",Leistungsziele!A181)),55)&amp;"…"</f>
        <v>… bereitet gemeinsam mit der vorgesetzten Fachperson od…</v>
      </c>
      <c r="C181" s="40" t="str">
        <f>IFERROR(VLOOKUP(Leistungsziele!B181,tbldropdownHK[],2),"")</f>
        <v/>
      </c>
      <c r="D181" s="40" t="str">
        <f>IFERROR(VLOOKUP(Leistungsziele!C181,tbldropdownHK[],2),"")</f>
        <v/>
      </c>
      <c r="E181" s="90" t="str">
        <f>IFERROR(VLOOKUP(Leistungsziele!F181,tbldropdownHK[],2),"")</f>
        <v/>
      </c>
      <c r="F181" s="90" t="str">
        <f>IFERROR(VLOOKUP(Leistungsziele!G181,tbldropdownHK[],2),"")</f>
        <v/>
      </c>
      <c r="G181" s="90" t="str">
        <f>IFERROR(VLOOKUP(Leistungsziele!J181,tbldropdownHK[],2),"")</f>
        <v/>
      </c>
      <c r="H181" s="90" t="str">
        <f>IFERROR(VLOOKUP(Leistungsziele!K181,tbldropdownHK[],2),"")</f>
        <v/>
      </c>
      <c r="I181" s="53"/>
    </row>
    <row r="182" spans="1:9" ht="13.2" customHeight="1" x14ac:dyDescent="0.2">
      <c r="A182" s="36" t="str">
        <f>LEFT(Leistungsziele!A182,FIND(" ",Leistungsziele!A182))</f>
        <v xml:space="preserve">f4.4 </v>
      </c>
      <c r="B182" s="38" t="str">
        <f>LEFT(RIGHT(Leistungsziele!A182,LEN(Leistungsziele!A182)-FIND(" ",Leistungsziele!A182)),55)&amp;"…"</f>
        <v>… holt in Standortgesprächen Feedbacks der Eltern ein u…</v>
      </c>
      <c r="C182" s="41" t="str">
        <f>IFERROR(VLOOKUP(Leistungsziele!B182,tbldropdownHK[],2),"")</f>
        <v/>
      </c>
      <c r="D182" s="41" t="str">
        <f>IFERROR(VLOOKUP(Leistungsziele!C182,tbldropdownHK[],2),"")</f>
        <v/>
      </c>
      <c r="E182" s="91" t="str">
        <f>IFERROR(VLOOKUP(Leistungsziele!F182,tbldropdownHK[],2),"")</f>
        <v/>
      </c>
      <c r="F182" s="91" t="str">
        <f>IFERROR(VLOOKUP(Leistungsziele!G182,tbldropdownHK[],2),"")</f>
        <v/>
      </c>
      <c r="G182" s="91" t="str">
        <f>IFERROR(VLOOKUP(Leistungsziele!J182,tbldropdownHK[],2),"")</f>
        <v/>
      </c>
      <c r="H182" s="91" t="str">
        <f>IFERROR(VLOOKUP(Leistungsziele!K182,tbldropdownHK[],2),"")</f>
        <v/>
      </c>
      <c r="I182" s="54"/>
    </row>
    <row r="183" spans="1:9" ht="13.2" customHeight="1" x14ac:dyDescent="0.2">
      <c r="A183" s="36" t="str">
        <f>LEFT(Leistungsziele!A183,FIND(" ",Leistungsziele!A183))</f>
        <v xml:space="preserve">f4.5 </v>
      </c>
      <c r="B183" s="39" t="str">
        <f>LEFT(RIGHT(Leistungsziele!A183,LEN(Leistungsziele!A183)-FIND(" ",Leistungsziele!A183)),55)&amp;"…"</f>
        <v>… begegnet den Gesprächspartnern jederzeit wertschätzen…</v>
      </c>
      <c r="C183" s="42" t="str">
        <f>IFERROR(VLOOKUP(Leistungsziele!B183,tbldropdownHK[],2),"")</f>
        <v/>
      </c>
      <c r="D183" s="42" t="str">
        <f>IFERROR(VLOOKUP(Leistungsziele!C183,tbldropdownHK[],2),"")</f>
        <v/>
      </c>
      <c r="E183" s="92" t="str">
        <f>IFERROR(VLOOKUP(Leistungsziele!F183,tbldropdownHK[],2),"")</f>
        <v/>
      </c>
      <c r="F183" s="92" t="str">
        <f>IFERROR(VLOOKUP(Leistungsziele!G183,tbldropdownHK[],2),"")</f>
        <v/>
      </c>
      <c r="G183" s="92" t="str">
        <f>IFERROR(VLOOKUP(Leistungsziele!J183,tbldropdownHK[],2),"")</f>
        <v/>
      </c>
      <c r="H183" s="92" t="str">
        <f>IFERROR(VLOOKUP(Leistungsziele!K183,tbldropdownHK[],2),"")</f>
        <v/>
      </c>
      <c r="I183" s="55"/>
    </row>
  </sheetData>
  <sheetProtection sheet="1" selectLockedCells="1"/>
  <mergeCells count="1">
    <mergeCell ref="A1:I1"/>
  </mergeCells>
  <conditionalFormatting sqref="C6:H13 C15:H20 C22:H28 C30:H33 C35:H39 C42:H44 C46:H49 C51:H55 C57:H61 C63:H67 C69:H76 C78:H82 C84:H87 C89:H94 C97:H99 C101:H107 C109:H111 C114:H115 C117:H120 C122:H125 C127:H134 C137:H141 C143:H145 C147:H151 C153:H159 C162:H168 C170:H173 C175:H177 C179:H183">
    <cfRule type="containsText" dxfId="6" priority="11" stopIfTrue="1" operator="containsText" text="º">
      <formula>NOT(ISERROR(SEARCH("º",C6)))</formula>
    </cfRule>
    <cfRule type="cellIs" dxfId="5" priority="12" stopIfTrue="1" operator="equal">
      <formula>"ü"</formula>
    </cfRule>
    <cfRule type="containsText" dxfId="4" priority="13" stopIfTrue="1" operator="containsText" text="û">
      <formula>NOT(ISERROR(SEARCH("û",C6)))</formula>
    </cfRule>
    <cfRule type="containsText" dxfId="3" priority="14" stopIfTrue="1" operator="containsText" text="!">
      <formula>NOT(ISERROR(SEARCH("!",C6)))</formula>
    </cfRule>
  </conditionalFormatting>
  <pageMargins left="0.70866141732283472" right="0.70866141732283472" top="1.1023622047244095" bottom="0.51181102362204722" header="0.31496062992125984" footer="0.31496062992125984"/>
  <pageSetup paperSize="9" scale="70" fitToHeight="0" orientation="portrait" r:id="rId1"/>
  <headerFooter differentFirst="1" alignWithMargins="0">
    <oddHeader>&amp;R&amp;G</oddHeader>
    <oddFooter>&amp;L&amp;"Verdana,Standard"&amp;8Seite &amp;P / &amp;N &amp;C&amp;"Verdana,Standard"&amp;8Legende:&amp;K00B050 ja&amp;K000000 | &amp;KFF0000nein&amp;K000000 | &amp;KFFC000geplant&amp;K000000 | &amp;K00B0F0bearbeitet&amp;R&amp;"Verdana,Standard"&amp;8© SAVOIRSOCIAL, Olten, 31.08.2020</oddFooter>
    <firstHeader>&amp;L&amp;G&amp;R&amp;G</firstHeader>
    <firstFooter>&amp;L&amp;"Verdana,Standard"&amp;8Seite &amp;P / &amp;N&amp;C&amp;"Verdana,Standard"&amp;8Legende:&amp;K00B050 ja&amp;K000000 | &amp;KFF0000nein&amp;K000000 | &amp;KFFC000geplant&amp;K000000 | &amp;K00B0F0bearbeitet&amp;R&amp;"Verdana,Standard"&amp;8© SAVOIRSOCIAL, Olten, 31.08.2020</firstFooter>
  </headerFooter>
  <rowBreaks count="1" manualBreakCount="1">
    <brk id="39" max="16383" man="1"/>
  </rowBreaks>
  <legacyDrawingHF r:id="rId2"/>
  <webPublishItems count="1">
    <webPublishItem id="6071" divId="Entwurf Leistungszieltabelle Betrieb Kinder_D v20200803b_6071" sourceType="sheet" destinationFile="C:\Users\mwo\Desktop\Entwurf Leistungszieltabelle Betrieb Kinder_D v20200803b.htm"/>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activeCell="B3" sqref="B3"/>
    </sheetView>
  </sheetViews>
  <sheetFormatPr defaultColWidth="11.5546875" defaultRowHeight="14.4" x14ac:dyDescent="0.3"/>
  <cols>
    <col min="2" max="2" width="13.6640625" customWidth="1"/>
    <col min="3" max="3" width="14.33203125" customWidth="1"/>
  </cols>
  <sheetData>
    <row r="1" spans="1:6" x14ac:dyDescent="0.3">
      <c r="B1" t="s">
        <v>175</v>
      </c>
      <c r="C1" t="s">
        <v>163</v>
      </c>
      <c r="D1" t="s">
        <v>169</v>
      </c>
      <c r="E1" t="s">
        <v>176</v>
      </c>
      <c r="F1" t="s">
        <v>188</v>
      </c>
    </row>
    <row r="2" spans="1:6" x14ac:dyDescent="0.3">
      <c r="A2" t="s">
        <v>177</v>
      </c>
      <c r="B2" t="s">
        <v>199</v>
      </c>
      <c r="C2" s="21" t="s">
        <v>168</v>
      </c>
      <c r="D2" t="s">
        <v>168</v>
      </c>
      <c r="E2" s="18"/>
      <c r="F2" t="s">
        <v>189</v>
      </c>
    </row>
    <row r="3" spans="1:6" x14ac:dyDescent="0.3">
      <c r="B3" t="s">
        <v>171</v>
      </c>
      <c r="C3" s="21" t="s">
        <v>166</v>
      </c>
      <c r="D3" t="s">
        <v>166</v>
      </c>
      <c r="E3" s="16"/>
      <c r="F3" t="s">
        <v>191</v>
      </c>
    </row>
    <row r="4" spans="1:6" x14ac:dyDescent="0.3">
      <c r="B4" t="s">
        <v>172</v>
      </c>
      <c r="C4" s="21" t="s">
        <v>165</v>
      </c>
      <c r="D4" t="s">
        <v>165</v>
      </c>
      <c r="E4" s="17"/>
      <c r="F4" t="s">
        <v>192</v>
      </c>
    </row>
    <row r="5" spans="1:6" x14ac:dyDescent="0.3">
      <c r="A5" t="s">
        <v>178</v>
      </c>
      <c r="B5" s="22" t="s">
        <v>175</v>
      </c>
      <c r="C5" s="22" t="s">
        <v>163</v>
      </c>
      <c r="D5" s="22" t="s">
        <v>169</v>
      </c>
      <c r="E5" s="22" t="s">
        <v>176</v>
      </c>
      <c r="F5" s="22" t="s">
        <v>188</v>
      </c>
    </row>
    <row r="6" spans="1:6" x14ac:dyDescent="0.3">
      <c r="B6" t="s">
        <v>198</v>
      </c>
      <c r="C6" s="21" t="s">
        <v>164</v>
      </c>
      <c r="D6" s="46" t="s">
        <v>164</v>
      </c>
      <c r="E6" s="19"/>
      <c r="F6" t="s">
        <v>190</v>
      </c>
    </row>
    <row r="7" spans="1:6" x14ac:dyDescent="0.3">
      <c r="B7" t="s">
        <v>199</v>
      </c>
      <c r="C7" s="21" t="s">
        <v>168</v>
      </c>
      <c r="D7" t="s">
        <v>168</v>
      </c>
      <c r="E7" s="18"/>
      <c r="F7" t="s">
        <v>189</v>
      </c>
    </row>
    <row r="10" spans="1:6" x14ac:dyDescent="0.3">
      <c r="B10" t="s">
        <v>193</v>
      </c>
    </row>
    <row r="12" spans="1:6" x14ac:dyDescent="0.3">
      <c r="B12" t="s">
        <v>187</v>
      </c>
    </row>
    <row r="13" spans="1:6" x14ac:dyDescent="0.3">
      <c r="B13" s="21" t="s">
        <v>164</v>
      </c>
      <c r="C13" s="46" t="s">
        <v>164</v>
      </c>
      <c r="D13" t="s">
        <v>174</v>
      </c>
    </row>
    <row r="14" spans="1:6" x14ac:dyDescent="0.3">
      <c r="B14" s="21" t="s">
        <v>166</v>
      </c>
      <c r="C14" s="46" t="s">
        <v>166</v>
      </c>
      <c r="D14" t="s">
        <v>171</v>
      </c>
    </row>
    <row r="15" spans="1:6" x14ac:dyDescent="0.3">
      <c r="B15" s="48" t="s">
        <v>165</v>
      </c>
      <c r="C15" s="47" t="s">
        <v>165</v>
      </c>
      <c r="D15" t="s">
        <v>172</v>
      </c>
    </row>
    <row r="16" spans="1:6" x14ac:dyDescent="0.3">
      <c r="B16" s="21" t="s">
        <v>168</v>
      </c>
      <c r="C16" s="46" t="s">
        <v>168</v>
      </c>
      <c r="D16" t="s">
        <v>173</v>
      </c>
    </row>
    <row r="17" spans="2:4" x14ac:dyDescent="0.3">
      <c r="B17" s="21" t="s">
        <v>167</v>
      </c>
      <c r="C17" s="46" t="s">
        <v>167</v>
      </c>
      <c r="D17" t="s">
        <v>173</v>
      </c>
    </row>
    <row r="18" spans="2:4" x14ac:dyDescent="0.3">
      <c r="B18" s="21" t="s">
        <v>164</v>
      </c>
      <c r="C18" s="46" t="s">
        <v>164</v>
      </c>
      <c r="D18" t="s">
        <v>174</v>
      </c>
    </row>
  </sheetData>
  <sheetProtection sheet="1" objects="1" scenarios="1" selectLockedCells="1"/>
  <sortState xmlns:xlrd2="http://schemas.microsoft.com/office/spreadsheetml/2017/richdata2" ref="B6:E7">
    <sortCondition ref="B5"/>
  </sortState>
  <pageMargins left="0.7" right="0.7" top="0.78740157499999996" bottom="0.78740157499999996" header="0.3" footer="0.3"/>
  <pageSetup paperSize="9" orientation="portrait"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B5CF6AC52851C47ABF063DA02BD497A" ma:contentTypeVersion="5" ma:contentTypeDescription="Ein neues Dokument erstellen." ma:contentTypeScope="" ma:versionID="d8c5e1cfbd22c9f968451510277fe55d">
  <xsd:schema xmlns:xsd="http://www.w3.org/2001/XMLSchema" xmlns:xs="http://www.w3.org/2001/XMLSchema" xmlns:p="http://schemas.microsoft.com/office/2006/metadata/properties" xmlns:ns2="1d3c63f5-d409-48bc-b916-924ece3b82b6" xmlns:ns3="93b6daf9-ebf1-4871-9181-00bbfebcc82e" targetNamespace="http://schemas.microsoft.com/office/2006/metadata/properties" ma:root="true" ma:fieldsID="5992f59691a66197f1119ec710255807" ns2:_="" ns3:_="">
    <xsd:import namespace="1d3c63f5-d409-48bc-b916-924ece3b82b6"/>
    <xsd:import namespace="93b6daf9-ebf1-4871-9181-00bbfebcc8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3c63f5-d409-48bc-b916-924ece3b82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b6daf9-ebf1-4871-9181-00bbfebcc82e"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70A7FD-F461-44F3-B233-AC207D04998B}"/>
</file>

<file path=customXml/itemProps2.xml><?xml version="1.0" encoding="utf-8"?>
<ds:datastoreItem xmlns:ds="http://schemas.openxmlformats.org/officeDocument/2006/customXml" ds:itemID="{5A0792DD-0503-4207-A318-13FF9783D7DA}">
  <ds:schemaRefs>
    <ds:schemaRef ds:uri="http://schemas.microsoft.com/sharepoint/v3/contenttype/forms"/>
  </ds:schemaRefs>
</ds:datastoreItem>
</file>

<file path=customXml/itemProps3.xml><?xml version="1.0" encoding="utf-8"?>
<ds:datastoreItem xmlns:ds="http://schemas.openxmlformats.org/officeDocument/2006/customXml" ds:itemID="{1A87715E-B5D9-4843-BA93-5C7BCB63EABB}">
  <ds:schemaRefs>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fb4d34bb-c15e-4352-8762-221698952e69"/>
    <ds:schemaRef ds:uri="f2cab4d7-dd89-4399-84d9-c4558a3803b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Erklärung</vt:lpstr>
      <vt:lpstr>Leistungsziele</vt:lpstr>
      <vt:lpstr>Leistungszielerreichung</vt:lpstr>
      <vt:lpstr>Datenvalidierung</vt:lpstr>
      <vt:lpstr>Leistungszielerreichung!Print_Titles</vt:lpstr>
    </vt:vector>
  </TitlesOfParts>
  <Company>SAVORSOCIAL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Leistungsziele Betrieb Fachrichtung Kinder</dc:title>
  <dc:subject>Fachperson Betreuung</dc:subject>
  <dc:creator>SAVOIRSOCIAL</dc:creator>
  <cp:lastModifiedBy>Wörnhard Maurice</cp:lastModifiedBy>
  <cp:lastPrinted>2020-09-23T16:03:42Z</cp:lastPrinted>
  <dcterms:created xsi:type="dcterms:W3CDTF">2017-08-04T08:38:29Z</dcterms:created>
  <dcterms:modified xsi:type="dcterms:W3CDTF">2020-11-19T06:42:00Z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0x010100AB5CF6AC52851C47ABF063DA02BD497A</vt:lpwstr>
  </property>
</Properties>
</file>